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43"/>
  <workbookPr/>
  <mc:AlternateContent xmlns:mc="http://schemas.openxmlformats.org/markup-compatibility/2006">
    <mc:Choice Requires="x15">
      <x15ac:absPath xmlns:x15ac="http://schemas.microsoft.com/office/spreadsheetml/2010/11/ac" url="E:\SVN\NLESVN\NLE.JYB\高职\2022高职国赛\08\"/>
    </mc:Choice>
  </mc:AlternateContent>
  <xr:revisionPtr revIDLastSave="0" documentId="13_ncr:1_{5517EFBF-4E70-4D9D-A210-8ECC064D4948}" xr6:coauthVersionLast="36" xr6:coauthVersionMax="47" xr10:uidLastSave="{00000000-0000-0000-0000-000000000000}"/>
  <bookViews>
    <workbookView xWindow="-120" yWindow="-120" windowWidth="29040" windowHeight="15840" xr2:uid="{00000000-000D-0000-FFFF-FFFF00000000}"/>
  </bookViews>
  <sheets>
    <sheet name="评分表" sheetId="3" r:id="rId1"/>
    <sheet name="封面" sheetId="4" state="hidden" r:id="rId2"/>
    <sheet name="模块A" sheetId="5" state="hidden" r:id="rId3"/>
    <sheet name="模块B" sheetId="6" state="hidden" r:id="rId4"/>
    <sheet name="模块C" sheetId="7" state="hidden" r:id="rId5"/>
    <sheet name="模块D" sheetId="8" state="hidden" r:id="rId6"/>
    <sheet name="模块E" sheetId="9" state="hidden" r:id="rId7"/>
  </sheets>
  <definedNames>
    <definedName name="_xlnm.Print_Titles" localSheetId="3">模块B!$2:$2</definedName>
    <definedName name="_xlnm.Print_Titles" localSheetId="4">模块C!$2:$2</definedName>
    <definedName name="_xlnm.Print_Titles" localSheetId="5">模块D!$2:$2</definedName>
    <definedName name="_xlnm.Print_Titles" localSheetId="6">模块E!$2:$2</definedName>
  </definedNames>
  <calcPr calcId="191029"/>
</workbook>
</file>

<file path=xl/calcChain.xml><?xml version="1.0" encoding="utf-8"?>
<calcChain xmlns="http://schemas.openxmlformats.org/spreadsheetml/2006/main">
  <c r="G158" i="3" l="1"/>
  <c r="G188" i="3" l="1"/>
  <c r="G165" i="3" l="1"/>
  <c r="F142" i="3" l="1"/>
  <c r="G144" i="3"/>
  <c r="G207" i="3"/>
  <c r="F123" i="3" l="1"/>
  <c r="F15" i="3"/>
  <c r="G125" i="3" l="1"/>
  <c r="G137" i="3" l="1"/>
  <c r="G198" i="3" l="1"/>
  <c r="G131" i="3" l="1"/>
  <c r="G88" i="3" l="1"/>
  <c r="G55" i="3" l="1"/>
  <c r="G176" i="3" l="1"/>
  <c r="G72" i="3" l="1"/>
  <c r="G17" i="3"/>
  <c r="B123" i="3" l="1"/>
  <c r="C8" i="3" s="1"/>
  <c r="E8" i="3" l="1"/>
  <c r="E7" i="3" l="1"/>
  <c r="G102" i="3"/>
  <c r="G35" i="9" l="1"/>
  <c r="G31" i="9"/>
  <c r="G3" i="6" l="1"/>
  <c r="F1" i="6" l="1"/>
  <c r="E8" i="4" s="1"/>
  <c r="C11" i="4"/>
  <c r="C10" i="4"/>
  <c r="C9" i="4"/>
  <c r="C8" i="4"/>
  <c r="C7" i="4"/>
  <c r="G3" i="9"/>
  <c r="F1" i="9"/>
  <c r="E11" i="4" s="1"/>
  <c r="G3" i="8"/>
  <c r="F1" i="8"/>
  <c r="E10" i="4" s="1"/>
  <c r="G14" i="7"/>
  <c r="G12" i="7"/>
  <c r="G6" i="7"/>
  <c r="G3" i="7"/>
  <c r="F1" i="7"/>
  <c r="E9" i="4" s="1"/>
  <c r="G70" i="6"/>
  <c r="G68" i="6"/>
  <c r="G63" i="6"/>
  <c r="G59" i="6"/>
  <c r="G56" i="6"/>
  <c r="G54" i="6"/>
  <c r="G49" i="6"/>
  <c r="G44" i="6"/>
  <c r="G14" i="5"/>
  <c r="G3" i="5"/>
  <c r="F1" i="5"/>
  <c r="E7" i="4" s="1"/>
  <c r="B1" i="8" l="1"/>
  <c r="B1" i="7"/>
  <c r="B1" i="6"/>
  <c r="B1" i="9"/>
  <c r="B1" i="5"/>
  <c r="E12" i="4"/>
  <c r="B142" i="3" l="1"/>
  <c r="C9" i="3" s="1"/>
  <c r="B15" i="3" l="1"/>
  <c r="C7" i="3" s="1"/>
  <c r="E9" i="3"/>
  <c r="E10" i="3" s="1"/>
</calcChain>
</file>

<file path=xl/sharedStrings.xml><?xml version="1.0" encoding="utf-8"?>
<sst xmlns="http://schemas.openxmlformats.org/spreadsheetml/2006/main" count="1050" uniqueCount="553">
  <si>
    <t>Sub Criteria ID</t>
  </si>
  <si>
    <t>Sub Criteria Name or Description</t>
  </si>
  <si>
    <t>Aspect - Description</t>
  </si>
  <si>
    <t>Judg Score</t>
  </si>
  <si>
    <t>Max Mark</t>
  </si>
  <si>
    <t>A2</t>
  </si>
  <si>
    <t>设备连线图</t>
    <phoneticPr fontId="5" type="noConversion"/>
  </si>
  <si>
    <t>外观不符的设备</t>
    <phoneticPr fontId="5" type="noConversion"/>
  </si>
  <si>
    <t>Extra Aspect Description (Meas or Judg)
OR
Judgement Score Description (Judg only)</t>
    <phoneticPr fontId="5" type="noConversion"/>
  </si>
  <si>
    <t>RGB控制器</t>
    <phoneticPr fontId="5" type="noConversion"/>
  </si>
  <si>
    <t>限位开关</t>
    <phoneticPr fontId="5" type="noConversion"/>
  </si>
  <si>
    <t>三色报警灯</t>
    <phoneticPr fontId="5" type="noConversion"/>
  </si>
  <si>
    <t>安全光幕传感器</t>
    <phoneticPr fontId="5" type="noConversion"/>
  </si>
  <si>
    <t>可编程控制器PLC</t>
    <phoneticPr fontId="5" type="noConversion"/>
  </si>
  <si>
    <t>开关量烟雾探测器</t>
    <phoneticPr fontId="5" type="noConversion"/>
  </si>
  <si>
    <t>红外对射</t>
    <phoneticPr fontId="5" type="noConversion"/>
  </si>
  <si>
    <t>风扇</t>
    <phoneticPr fontId="5" type="noConversion"/>
  </si>
  <si>
    <t>A1</t>
    <phoneticPr fontId="5" type="noConversion"/>
  </si>
  <si>
    <t>缺少的设备</t>
    <phoneticPr fontId="5" type="noConversion"/>
  </si>
  <si>
    <t>设备清点</t>
    <phoneticPr fontId="5" type="noConversion"/>
  </si>
  <si>
    <t>编号1，LED显示屏 RS232连接NEWPorter(COM2)</t>
    <phoneticPr fontId="5" type="noConversion"/>
  </si>
  <si>
    <t>编号2，智能识别摄像机网络口连接网管交换机(LAN5)</t>
    <phoneticPr fontId="5" type="noConversion"/>
  </si>
  <si>
    <t>编号3，CAN-ETH网络口连接网管交换机(LAN4)</t>
    <phoneticPr fontId="5" type="noConversion"/>
  </si>
  <si>
    <t>编号4，门禁识别终端网络口连接网管交换机(LAN3)</t>
    <phoneticPr fontId="5" type="noConversion"/>
  </si>
  <si>
    <t>编号5，继电器2（Pin7）LED灯连接PLC(OUT 00)</t>
    <phoneticPr fontId="5" type="noConversion"/>
  </si>
  <si>
    <t>编号6，激光对射连接PLC(IN 02)</t>
    <phoneticPr fontId="5" type="noConversion"/>
  </si>
  <si>
    <t>编号7，继电器3（Pin7）风扇连接PLC(OUT 02)</t>
    <phoneticPr fontId="5" type="noConversion"/>
  </si>
  <si>
    <t>B1</t>
    <phoneticPr fontId="5" type="noConversion"/>
  </si>
  <si>
    <t>设备清点.txt</t>
    <phoneticPr fontId="5" type="noConversion"/>
  </si>
  <si>
    <t>设备连线图A-2-2.vsdx</t>
    <phoneticPr fontId="5" type="noConversion"/>
  </si>
  <si>
    <r>
      <t>设备连线图A-2-2.vsdx</t>
    </r>
    <r>
      <rPr>
        <sz val="11"/>
        <color theme="1"/>
        <rFont val="宋体"/>
        <family val="2"/>
        <charset val="134"/>
        <scheme val="minor"/>
      </rPr>
      <t/>
    </r>
  </si>
  <si>
    <t>报警灯</t>
    <phoneticPr fontId="5" type="noConversion"/>
  </si>
  <si>
    <t>LED显示屏</t>
    <phoneticPr fontId="5" type="noConversion"/>
  </si>
  <si>
    <t>激光对射</t>
    <phoneticPr fontId="5" type="noConversion"/>
  </si>
  <si>
    <t>灯</t>
    <phoneticPr fontId="5" type="noConversion"/>
  </si>
  <si>
    <t>烟雾传感器</t>
    <phoneticPr fontId="5" type="noConversion"/>
  </si>
  <si>
    <t>门禁识别终端</t>
    <phoneticPr fontId="5" type="noConversion"/>
  </si>
  <si>
    <t>光照传感器（485型)</t>
    <phoneticPr fontId="5" type="noConversion"/>
  </si>
  <si>
    <t>串口服务器</t>
    <phoneticPr fontId="5" type="noConversion"/>
  </si>
  <si>
    <t>RFID超高频讯写器</t>
    <phoneticPr fontId="5" type="noConversion"/>
  </si>
  <si>
    <t>网管交换机</t>
    <phoneticPr fontId="5" type="noConversion"/>
  </si>
  <si>
    <t>风向传感器</t>
    <phoneticPr fontId="5" type="noConversion"/>
  </si>
  <si>
    <t>风速传感器</t>
    <phoneticPr fontId="5" type="noConversion"/>
  </si>
  <si>
    <t>智能摄像头</t>
    <phoneticPr fontId="5" type="noConversion"/>
  </si>
  <si>
    <t>大气压力传感器</t>
    <phoneticPr fontId="5" type="noConversion"/>
  </si>
  <si>
    <t>ADAM4017</t>
    <phoneticPr fontId="5" type="noConversion"/>
  </si>
  <si>
    <t>PLC</t>
    <phoneticPr fontId="5" type="noConversion"/>
  </si>
  <si>
    <t>继电器3个</t>
    <phoneticPr fontId="5" type="noConversion"/>
  </si>
  <si>
    <t>LoRa Master、LoRaSalve</t>
    <phoneticPr fontId="5" type="noConversion"/>
  </si>
  <si>
    <t>温湿度传感器（485型）</t>
    <phoneticPr fontId="5" type="noConversion"/>
  </si>
  <si>
    <t>路由器</t>
    <phoneticPr fontId="5" type="noConversion"/>
  </si>
  <si>
    <t>物联网网关</t>
    <phoneticPr fontId="5" type="noConversion"/>
  </si>
  <si>
    <t>ZigBee路由、ZigBee协调器</t>
    <phoneticPr fontId="5" type="noConversion"/>
  </si>
  <si>
    <t>双轴倾角传感器、CAN转以态网DTU</t>
    <phoneticPr fontId="5" type="noConversion"/>
  </si>
  <si>
    <t>设备选型准确</t>
    <phoneticPr fontId="5" type="noConversion"/>
  </si>
  <si>
    <t>安装非常乱、完全不对齐、不牢固</t>
    <phoneticPr fontId="5" type="noConversion"/>
  </si>
  <si>
    <t>安装均匀排布、对齐、牢固</t>
    <phoneticPr fontId="5" type="noConversion"/>
  </si>
  <si>
    <t>安装非常均匀排布、对齐、牢固、美观</t>
    <phoneticPr fontId="5" type="noConversion"/>
  </si>
  <si>
    <t>J</t>
    <phoneticPr fontId="5" type="noConversion"/>
  </si>
  <si>
    <t>区域位置、设备安装正确</t>
    <phoneticPr fontId="5" type="noConversion"/>
  </si>
  <si>
    <t>得分</t>
  </si>
  <si>
    <t>B2</t>
    <phoneticPr fontId="5" type="noConversion"/>
  </si>
  <si>
    <t>路由器配置</t>
    <phoneticPr fontId="5" type="noConversion"/>
  </si>
  <si>
    <t>B-2-1.jpg</t>
    <phoneticPr fontId="5" type="noConversion"/>
  </si>
  <si>
    <t>B-2-2.jpg</t>
    <phoneticPr fontId="5" type="noConversion"/>
  </si>
  <si>
    <t>B-2-3.jpg</t>
    <phoneticPr fontId="5" type="noConversion"/>
  </si>
  <si>
    <t>路由器的管理密码</t>
    <phoneticPr fontId="5" type="noConversion"/>
  </si>
  <si>
    <t>路由器局域网设置</t>
    <phoneticPr fontId="5" type="noConversion"/>
  </si>
  <si>
    <t>路由器无线设置</t>
    <phoneticPr fontId="5" type="noConversion"/>
  </si>
  <si>
    <t>路由器网络设置</t>
    <phoneticPr fontId="5" type="noConversion"/>
  </si>
  <si>
    <t>B-2-4.txt</t>
    <phoneticPr fontId="5" type="noConversion"/>
  </si>
  <si>
    <t>COM1端口配置</t>
  </si>
  <si>
    <t>COM2端口配置</t>
  </si>
  <si>
    <t>COM5端口配置</t>
    <phoneticPr fontId="5" type="noConversion"/>
  </si>
  <si>
    <t>COM6端口配置</t>
    <phoneticPr fontId="5" type="noConversion"/>
  </si>
  <si>
    <t>B3</t>
    <phoneticPr fontId="5" type="noConversion"/>
  </si>
  <si>
    <t>NEWPorter端口配置</t>
    <phoneticPr fontId="5" type="noConversion"/>
  </si>
  <si>
    <t>B-3-1.jpg</t>
    <phoneticPr fontId="5" type="noConversion"/>
  </si>
  <si>
    <t>B-3-2.jpg</t>
    <phoneticPr fontId="5" type="noConversion"/>
  </si>
  <si>
    <t>B-3-3.jpg</t>
  </si>
  <si>
    <t>B-3-4.jpg</t>
  </si>
  <si>
    <t>B4</t>
    <phoneticPr fontId="5" type="noConversion"/>
  </si>
  <si>
    <t>LED显示屏的使用</t>
    <phoneticPr fontId="5" type="noConversion"/>
  </si>
  <si>
    <t>LED显示屏上输出文字“IOT+工位号”</t>
    <phoneticPr fontId="5" type="noConversion"/>
  </si>
  <si>
    <t>B5</t>
    <phoneticPr fontId="5" type="noConversion"/>
  </si>
  <si>
    <t>Mark Awarded</t>
    <phoneticPr fontId="5" type="noConversion"/>
  </si>
  <si>
    <t>ZigBee配置</t>
    <phoneticPr fontId="5" type="noConversion"/>
  </si>
  <si>
    <t>ZigBee协调器的配置</t>
    <phoneticPr fontId="5" type="noConversion"/>
  </si>
  <si>
    <t>ZigBee路由的配置</t>
    <phoneticPr fontId="5" type="noConversion"/>
  </si>
  <si>
    <t>B-5-1.jpg</t>
    <phoneticPr fontId="5" type="noConversion"/>
  </si>
  <si>
    <t>B-5-2.jpg</t>
    <phoneticPr fontId="5" type="noConversion"/>
  </si>
  <si>
    <t>LoRa烧写与配置</t>
    <phoneticPr fontId="5" type="noConversion"/>
  </si>
  <si>
    <t>NewSensor固件烧写</t>
    <phoneticPr fontId="5" type="noConversion"/>
  </si>
  <si>
    <t>Master模块配置</t>
    <phoneticPr fontId="5" type="noConversion"/>
  </si>
  <si>
    <t>Slave模块配置</t>
    <phoneticPr fontId="5" type="noConversion"/>
  </si>
  <si>
    <t>B-6-1.jpg</t>
    <phoneticPr fontId="5" type="noConversion"/>
  </si>
  <si>
    <t>B-6-2.jpg</t>
    <phoneticPr fontId="5" type="noConversion"/>
  </si>
  <si>
    <t>B-6-3.jpg</t>
    <phoneticPr fontId="5" type="noConversion"/>
  </si>
  <si>
    <t>门禁识别终端配置IP</t>
    <phoneticPr fontId="5" type="noConversion"/>
  </si>
  <si>
    <t>张三的人脸信息添加</t>
    <phoneticPr fontId="5" type="noConversion"/>
  </si>
  <si>
    <t>关闭“活体检测”的配置</t>
    <phoneticPr fontId="5" type="noConversion"/>
  </si>
  <si>
    <t>门禁识别终端智能服务器信息配置</t>
    <phoneticPr fontId="5" type="noConversion"/>
  </si>
  <si>
    <t>B6</t>
    <phoneticPr fontId="5" type="noConversion"/>
  </si>
  <si>
    <t>B7</t>
    <phoneticPr fontId="5" type="noConversion"/>
  </si>
  <si>
    <t>B-7-1.jpg</t>
    <phoneticPr fontId="5" type="noConversion"/>
  </si>
  <si>
    <t>B-7-2.jpg</t>
  </si>
  <si>
    <t>B-7-3.jpg</t>
  </si>
  <si>
    <t>B-7-4.jpg</t>
  </si>
  <si>
    <t>PLC配置</t>
    <phoneticPr fontId="5" type="noConversion"/>
  </si>
  <si>
    <t>B9</t>
    <phoneticPr fontId="5" type="noConversion"/>
  </si>
  <si>
    <t>网络设备地址分配</t>
    <phoneticPr fontId="5" type="noConversion"/>
  </si>
  <si>
    <t>B8</t>
    <phoneticPr fontId="5" type="noConversion"/>
  </si>
  <si>
    <t>PLC设定中“内置以太网”</t>
    <phoneticPr fontId="5" type="noConversion"/>
  </si>
  <si>
    <t>物联网中心网关IP</t>
    <phoneticPr fontId="5" type="noConversion"/>
  </si>
  <si>
    <t>门禁识别终端IP</t>
    <phoneticPr fontId="5" type="noConversion"/>
  </si>
  <si>
    <t>PLC可编程控制器IP</t>
    <phoneticPr fontId="5" type="noConversion"/>
  </si>
  <si>
    <t>NEWPorter（串口服务器）IP</t>
    <phoneticPr fontId="5" type="noConversion"/>
  </si>
  <si>
    <t>B-8-1.jpg</t>
    <phoneticPr fontId="5" type="noConversion"/>
  </si>
  <si>
    <t>B-9-1.jpg</t>
  </si>
  <si>
    <t>C1</t>
    <phoneticPr fontId="5" type="noConversion"/>
  </si>
  <si>
    <t>物联网云平台用户注册</t>
    <phoneticPr fontId="5" type="noConversion"/>
  </si>
  <si>
    <t>用户申请ApiKey</t>
    <phoneticPr fontId="5" type="noConversion"/>
  </si>
  <si>
    <t>C-1-2.jpg</t>
    <phoneticPr fontId="5" type="noConversion"/>
  </si>
  <si>
    <t>C-1-1.jpg</t>
  </si>
  <si>
    <t>C2</t>
    <phoneticPr fontId="5" type="noConversion"/>
  </si>
  <si>
    <t>物联网中心网关的使用</t>
    <phoneticPr fontId="5" type="noConversion"/>
  </si>
  <si>
    <t>物联网中心网关IP配置</t>
    <phoneticPr fontId="5" type="noConversion"/>
  </si>
  <si>
    <t>TCP连接参数设置</t>
    <phoneticPr fontId="5" type="noConversion"/>
  </si>
  <si>
    <t>物联网云平台中“智慧农业+工位号”项目下属的“设备管理”界面</t>
    <phoneticPr fontId="5" type="noConversion"/>
  </si>
  <si>
    <t>物联网云平台中物联网中心网关策略管理</t>
    <phoneticPr fontId="5" type="noConversion"/>
  </si>
  <si>
    <t>C-2-1.jpg</t>
    <phoneticPr fontId="5" type="noConversion"/>
  </si>
  <si>
    <t>C-2-2.jpg</t>
  </si>
  <si>
    <t>C-2-3.jpg</t>
  </si>
  <si>
    <t>C-2-4.jpg</t>
  </si>
  <si>
    <t>C-2-5.jpg</t>
  </si>
  <si>
    <t>Aspect - Description</t>
    <phoneticPr fontId="5" type="noConversion"/>
  </si>
  <si>
    <t>Sub Criteria ID</t>
    <phoneticPr fontId="5" type="noConversion"/>
  </si>
  <si>
    <t>Sub Criteria Name or Description</t>
    <phoneticPr fontId="5" type="noConversion"/>
  </si>
  <si>
    <t>Judg Score</t>
    <phoneticPr fontId="5" type="noConversion"/>
  </si>
  <si>
    <t>边缘服务器虚拟机部署</t>
    <phoneticPr fontId="5" type="noConversion"/>
  </si>
  <si>
    <t>C3</t>
    <phoneticPr fontId="5" type="noConversion"/>
  </si>
  <si>
    <t>打开一个linux命令终端，请使用命令查询本机IP信息</t>
    <phoneticPr fontId="5" type="noConversion"/>
  </si>
  <si>
    <t>C-3-1.jpg</t>
    <phoneticPr fontId="5" type="noConversion"/>
  </si>
  <si>
    <t>边缘服务的部署与使用</t>
    <phoneticPr fontId="5" type="noConversion"/>
  </si>
  <si>
    <t>使用命令解压缩“EdgeServer.tar.gz”文件成功的界面</t>
    <phoneticPr fontId="5" type="noConversion"/>
  </si>
  <si>
    <t>C4</t>
    <phoneticPr fontId="5" type="noConversion"/>
  </si>
  <si>
    <t>物联网云平台中“物联网中心网关+工位号”对应的“设备传感器”界面</t>
    <phoneticPr fontId="5" type="noConversion"/>
  </si>
  <si>
    <t>开发者中心界面</t>
    <phoneticPr fontId="5" type="noConversion"/>
  </si>
  <si>
    <t>C-4-1.jpg</t>
    <phoneticPr fontId="5" type="noConversion"/>
  </si>
  <si>
    <t>C-4-2.jpg</t>
  </si>
  <si>
    <t>将推流转码服务配置文件(serverIp配置）</t>
    <phoneticPr fontId="5" type="noConversion"/>
  </si>
  <si>
    <t>边缘服务服务配置文件（MqttCloudConfig参数）</t>
    <phoneticPr fontId="5" type="noConversion"/>
  </si>
  <si>
    <t>docker命令查看所有容器的运行状态（docker命令和命令执行结果）</t>
    <phoneticPr fontId="5" type="noConversion"/>
  </si>
  <si>
    <t>C-4-3.jpg</t>
  </si>
  <si>
    <t>C-4-4.jpg</t>
  </si>
  <si>
    <t>C-4-5.jpg</t>
  </si>
  <si>
    <t>物联网云平台上查看物联网中心网关在线历史记录（需体现“MQTT”）</t>
    <phoneticPr fontId="5" type="noConversion"/>
  </si>
  <si>
    <t>排查PLC通信故障</t>
    <phoneticPr fontId="5" type="noConversion"/>
  </si>
  <si>
    <t>D1</t>
    <phoneticPr fontId="5" type="noConversion"/>
  </si>
  <si>
    <t>D-1-1.jpg</t>
    <phoneticPr fontId="5" type="noConversion"/>
  </si>
  <si>
    <t>配置交换机管理IP配置界面</t>
    <phoneticPr fontId="5" type="noConversion"/>
  </si>
  <si>
    <t>交换机Web界面上的线缆检测工具，检测PLC所在的6端口连接状态</t>
    <phoneticPr fontId="5" type="noConversion"/>
  </si>
  <si>
    <t>D-1-2.jpg</t>
  </si>
  <si>
    <t>D-1-3.jpg</t>
  </si>
  <si>
    <t>D-1-4.jpg</t>
  </si>
  <si>
    <t>D-1-5.jpg</t>
  </si>
  <si>
    <t>配置交换机的端口6镜像至2端口</t>
    <phoneticPr fontId="5" type="noConversion"/>
  </si>
  <si>
    <t>Wireshark抓取PLC与物联网中心网关之间的通信报文</t>
    <phoneticPr fontId="5" type="noConversion"/>
  </si>
  <si>
    <t>Wireshark筛选只抓取TCP报文</t>
    <phoneticPr fontId="5" type="noConversion"/>
  </si>
  <si>
    <t>页面布局清晰，并且整体结构与样图一致</t>
    <phoneticPr fontId="5" type="noConversion"/>
  </si>
  <si>
    <t>页面中的智慧农业概述区域中的标题文字</t>
    <phoneticPr fontId="5" type="noConversion"/>
  </si>
  <si>
    <t>页面中的智慧农业概述区域中的内容文字</t>
    <phoneticPr fontId="5" type="noConversion"/>
  </si>
  <si>
    <t>页面中的智慧农业概述区域中的时间控件</t>
    <phoneticPr fontId="5" type="noConversion"/>
  </si>
  <si>
    <t>页面中的智慧农业概述区域中的背景图片</t>
    <phoneticPr fontId="5" type="noConversion"/>
  </si>
  <si>
    <t>页面中的环境检测区域中的标题文字</t>
    <phoneticPr fontId="5" type="noConversion"/>
  </si>
  <si>
    <t>页面中的环境检测区域的风速子区域：风速图标、关联风速传感器数值的文本元素以及“风速”文本</t>
    <phoneticPr fontId="5" type="noConversion"/>
  </si>
  <si>
    <t>页面中的环境检测区域的风向子区域：风向图标、关联风向传感器数值的文本元素以及“风向”文本</t>
    <phoneticPr fontId="5" type="noConversion"/>
  </si>
  <si>
    <t>页面中的环境检测区域的温度子区域：温度图标、关联温度传感器数值的文本元素以及“温度”文本</t>
    <phoneticPr fontId="5" type="noConversion"/>
  </si>
  <si>
    <t>页面中的环境检测区域的湿度子区域：湿度图标、关联湿度传感器数值的文本元素以及“湿度”文本</t>
    <phoneticPr fontId="5" type="noConversion"/>
  </si>
  <si>
    <t>页面中的环境检测区域的大气压力仪表盘</t>
    <phoneticPr fontId="5" type="noConversion"/>
  </si>
  <si>
    <t>页面中的环境检测区域中的背景图片</t>
    <phoneticPr fontId="5" type="noConversion"/>
  </si>
  <si>
    <t>页面中的温度变化情况区域中的标题文字</t>
    <phoneticPr fontId="5" type="noConversion"/>
  </si>
  <si>
    <t>页面中的温度变化情况区域中的温度传感器数据图表</t>
    <phoneticPr fontId="5" type="noConversion"/>
  </si>
  <si>
    <t>页面中的温度变化情况区域中的背景图片</t>
    <phoneticPr fontId="5" type="noConversion"/>
  </si>
  <si>
    <t>页面中的大气压力变化情况区域中的标题文字</t>
    <phoneticPr fontId="5" type="noConversion"/>
  </si>
  <si>
    <t>页面中的大气压力变化情况区域中的大气压力传感器数据图表</t>
    <phoneticPr fontId="5" type="noConversion"/>
  </si>
  <si>
    <t>页面中的大气压力变化情况区域中的背景图片</t>
    <phoneticPr fontId="5" type="noConversion"/>
  </si>
  <si>
    <t>页面中的风扇控制区域中的标题文字</t>
    <phoneticPr fontId="5" type="noConversion"/>
  </si>
  <si>
    <t>页面中的风扇控制区域中的图片</t>
    <phoneticPr fontId="5" type="noConversion"/>
  </si>
  <si>
    <t>页面中的风扇控制区域中的图片下的文字</t>
    <phoneticPr fontId="5" type="noConversion"/>
  </si>
  <si>
    <t>页面中的风扇控制区域中的背景图片</t>
    <phoneticPr fontId="5" type="noConversion"/>
  </si>
  <si>
    <t>页面中的湿度变化情况区域中的标题文字</t>
    <phoneticPr fontId="5" type="noConversion"/>
  </si>
  <si>
    <t>页面中的湿度变化情况区域中的温度传感器数据图表</t>
    <phoneticPr fontId="5" type="noConversion"/>
  </si>
  <si>
    <t>页面中的湿度变化情况区域中的背景图片</t>
    <phoneticPr fontId="5" type="noConversion"/>
  </si>
  <si>
    <t>E-1-1.jpg</t>
  </si>
  <si>
    <t>E-1-1.jpg</t>
    <phoneticPr fontId="5" type="noConversion"/>
  </si>
  <si>
    <t>策略管理页面截图</t>
    <phoneticPr fontId="5" type="noConversion"/>
  </si>
  <si>
    <t>WinSCP页面截图</t>
    <phoneticPr fontId="5" type="noConversion"/>
  </si>
  <si>
    <t>边缘服务应用发布截图中所有页面元素正常展示</t>
    <phoneticPr fontId="5" type="noConversion"/>
  </si>
  <si>
    <t>边缘服务应用发布截图中所有页面数值和数据图表正常展示</t>
    <phoneticPr fontId="5" type="noConversion"/>
  </si>
  <si>
    <t>提交资料中包含“Smart_Agriculture.zip”文件</t>
    <phoneticPr fontId="5" type="noConversion"/>
  </si>
  <si>
    <t>Smart_Agriculture.zip</t>
    <phoneticPr fontId="5" type="noConversion"/>
  </si>
  <si>
    <t>E-2-1.jpg</t>
    <phoneticPr fontId="5" type="noConversion"/>
  </si>
  <si>
    <t>E-2-2.jpg</t>
    <phoneticPr fontId="5" type="noConversion"/>
  </si>
  <si>
    <t>E-1-2.jpg</t>
    <phoneticPr fontId="5" type="noConversion"/>
  </si>
  <si>
    <t>E1</t>
    <phoneticPr fontId="5" type="noConversion"/>
  </si>
  <si>
    <t>E2</t>
    <phoneticPr fontId="5" type="noConversion"/>
  </si>
  <si>
    <t>应用发布</t>
    <phoneticPr fontId="5" type="noConversion"/>
  </si>
  <si>
    <t>设计项目</t>
    <phoneticPr fontId="5" type="noConversion"/>
  </si>
  <si>
    <t>在线槽中连线，线槽加盖，但是部分连线过长</t>
    <phoneticPr fontId="5" type="noConversion"/>
  </si>
  <si>
    <t>模块名称</t>
    <phoneticPr fontId="5" type="noConversion"/>
  </si>
  <si>
    <t>正确显示工位号</t>
    <phoneticPr fontId="5" type="noConversion"/>
  </si>
  <si>
    <t>设备选型布局与安装连接</t>
    <phoneticPr fontId="5" type="noConversion"/>
  </si>
  <si>
    <t>裁判签名:______________________________________________</t>
    <phoneticPr fontId="5" type="noConversion"/>
  </si>
  <si>
    <t>工位号：____________________________________</t>
    <phoneticPr fontId="5" type="noConversion"/>
  </si>
  <si>
    <t>模块B：物联网设备安装与配置</t>
    <phoneticPr fontId="5" type="noConversion"/>
  </si>
  <si>
    <t>模块D：物联网系统维护与优化</t>
  </si>
  <si>
    <t>总分</t>
    <phoneticPr fontId="5" type="noConversion"/>
  </si>
  <si>
    <t>配分</t>
    <phoneticPr fontId="5" type="noConversion"/>
  </si>
  <si>
    <t>中华人民共和国第一职职业技能大赛
XX省选拔赛
物联网技术评分表</t>
    <phoneticPr fontId="5" type="noConversion"/>
  </si>
  <si>
    <t>Sub Criteria Mark</t>
    <phoneticPr fontId="5" type="noConversion"/>
  </si>
  <si>
    <t>Aspect
Type
O = Obj
J = Judg</t>
    <phoneticPr fontId="5" type="noConversion"/>
  </si>
  <si>
    <t>O</t>
  </si>
  <si>
    <t>O</t>
    <phoneticPr fontId="5" type="noConversion"/>
  </si>
  <si>
    <t>设备接线</t>
    <phoneticPr fontId="5" type="noConversion"/>
  </si>
  <si>
    <t>连线整齐美观、所有线都装入线槽、所有线槽都盖好</t>
    <phoneticPr fontId="5" type="noConversion"/>
  </si>
  <si>
    <t>连线杂乱，不走线槽</t>
    <phoneticPr fontId="5" type="noConversion"/>
  </si>
  <si>
    <t>在线槽中规范连线，线槽加盖，连线分配均匀</t>
    <phoneticPr fontId="5" type="noConversion"/>
  </si>
  <si>
    <t>在线槽中连线，线槽加盖，连线分配均匀、美观，走线非常出色</t>
    <phoneticPr fontId="5" type="noConversion"/>
  </si>
  <si>
    <t>J</t>
    <phoneticPr fontId="5" type="noConversion"/>
  </si>
  <si>
    <t>设备安装布局</t>
    <phoneticPr fontId="5" type="noConversion"/>
  </si>
  <si>
    <t>卫生整理情况</t>
    <phoneticPr fontId="5" type="noConversion"/>
  </si>
  <si>
    <t>地板、桌面等处卫生打扫、工具还原</t>
    <phoneticPr fontId="5" type="noConversion"/>
  </si>
  <si>
    <t>赛位脏乱差、工具未还原</t>
    <phoneticPr fontId="5" type="noConversion"/>
  </si>
  <si>
    <t>赛位有打扫，工具有还原、出现一些线头、螺丝，垫片等垃圾</t>
    <phoneticPr fontId="5" type="noConversion"/>
  </si>
  <si>
    <t>赛位打扫干净，工具还原规整、前后面没有明显的线头、螺丝、垫片。</t>
    <phoneticPr fontId="5" type="noConversion"/>
  </si>
  <si>
    <t>赛位非常干净，工具还原非常规整、手提箱摆放整齐。</t>
    <phoneticPr fontId="5" type="noConversion"/>
  </si>
  <si>
    <t>J</t>
    <phoneticPr fontId="5" type="noConversion"/>
  </si>
  <si>
    <t>模块E：物联网应用调试与展示</t>
    <phoneticPr fontId="5" type="noConversion"/>
  </si>
  <si>
    <t>模块C：物联网平台部署与使用</t>
    <phoneticPr fontId="5" type="noConversion"/>
  </si>
  <si>
    <t>模块A：物联网项目分析与设计</t>
    <phoneticPr fontId="5" type="noConversion"/>
  </si>
  <si>
    <t>安装均匀排布、部分对齐、不牢固</t>
    <phoneticPr fontId="5" type="noConversion"/>
  </si>
  <si>
    <t>E3</t>
    <phoneticPr fontId="5" type="noConversion"/>
  </si>
  <si>
    <t>物联网网关调试</t>
    <phoneticPr fontId="5" type="noConversion"/>
  </si>
  <si>
    <t>导入DevVM开发虚拟机</t>
    <phoneticPr fontId="5" type="noConversion"/>
  </si>
  <si>
    <t>现场评分</t>
    <phoneticPr fontId="5" type="noConversion"/>
  </si>
  <si>
    <t>配置DevVM开发虚拟机IP</t>
    <phoneticPr fontId="5" type="noConversion"/>
  </si>
  <si>
    <t>DevVM开发虚拟机的\home\vagrant\dev目录下有存在未完成的工程文件</t>
    <phoneticPr fontId="5" type="noConversion"/>
  </si>
  <si>
    <t>IDE正确连接至DevVM开发虚拟机</t>
    <phoneticPr fontId="5" type="noConversion"/>
  </si>
  <si>
    <t>停止ADAM_4150_Connector连接器的运行</t>
    <phoneticPr fontId="5" type="noConversion"/>
  </si>
  <si>
    <t>修改ModbusRTUConnector的moduleID为原有ADAM_4150_Connector的moduleID</t>
    <phoneticPr fontId="5" type="noConversion"/>
  </si>
  <si>
    <t>修改MQTT Broker的IP</t>
    <phoneticPr fontId="5" type="noConversion"/>
  </si>
  <si>
    <t>有完成方法 WorkingThread::onTimer () ，当连接器和串口服务器的TCP连接断开的时候会重新建立连接。</t>
    <phoneticPr fontId="5" type="noConversion"/>
  </si>
  <si>
    <t>在方法RS485ModuleDevice::addDevice ()中, 有添加关键的初始化通道的部分，运行时不会异常退出。</t>
    <phoneticPr fontId="5" type="noConversion"/>
  </si>
  <si>
    <t>完成方法 DIDevice::doRequest() ，采集DI通道传感器的数据会上传给云平台。</t>
    <phoneticPr fontId="5" type="noConversion"/>
  </si>
  <si>
    <t>当从云平台上发送控制命令给风扇有反应。</t>
    <phoneticPr fontId="5" type="noConversion"/>
  </si>
  <si>
    <t>用交叉编译工具把代码编译成rk3288上能运行的目标代码</t>
    <phoneticPr fontId="5" type="noConversion"/>
  </si>
  <si>
    <t>有创建连接器的Docker镜像的tar文件</t>
    <phoneticPr fontId="5" type="noConversion"/>
  </si>
  <si>
    <t>有在网关上创建Docker镜像</t>
    <phoneticPr fontId="5" type="noConversion"/>
  </si>
  <si>
    <t>E-3-1.jpg</t>
    <phoneticPr fontId="5" type="noConversion"/>
  </si>
  <si>
    <t>使用把tar文件拷贝到网关的\home\newland\dev目录中</t>
    <phoneticPr fontId="5" type="noConversion"/>
  </si>
  <si>
    <t>E-3-2.jpg</t>
    <phoneticPr fontId="5" type="noConversion"/>
  </si>
  <si>
    <t>E-3-3.jpg</t>
    <phoneticPr fontId="5" type="noConversion"/>
  </si>
  <si>
    <t>E-3-4.jpg</t>
    <phoneticPr fontId="5" type="noConversion"/>
  </si>
  <si>
    <t>E-3-5.jpg</t>
    <phoneticPr fontId="5" type="noConversion"/>
  </si>
  <si>
    <t>有在网关上运行连接器Docker镜像</t>
    <phoneticPr fontId="5" type="noConversion"/>
  </si>
  <si>
    <t>完美(赛位非常干净，工具还原规整、设备箱摆放整齐)</t>
    <phoneticPr fontId="5" type="noConversion"/>
  </si>
  <si>
    <t>铜线裸露(&gt;0.5CM)的不多于3处</t>
    <phoneticPr fontId="5" type="noConversion"/>
  </si>
  <si>
    <t>设备安装不牢固不多于2个</t>
    <phoneticPr fontId="5" type="noConversion"/>
  </si>
  <si>
    <t>安装区域正确、设备选型正确</t>
    <phoneticPr fontId="5" type="noConversion"/>
  </si>
  <si>
    <t>超过数量不得分</t>
    <phoneticPr fontId="5" type="noConversion"/>
  </si>
  <si>
    <t>交换机</t>
    <phoneticPr fontId="5" type="noConversion"/>
  </si>
  <si>
    <t>安装区域正确、设备选型正确</t>
  </si>
  <si>
    <t>Aspect
Type
M = Meas
J = Judg</t>
    <phoneticPr fontId="5" type="noConversion"/>
  </si>
  <si>
    <t>M</t>
    <phoneticPr fontId="5" type="noConversion"/>
  </si>
  <si>
    <t>A3</t>
    <phoneticPr fontId="5" type="noConversion"/>
  </si>
  <si>
    <t>Aspect
Type
M = Meas
J = Judg</t>
    <phoneticPr fontId="5" type="noConversion"/>
  </si>
  <si>
    <t>职业素养</t>
    <phoneticPr fontId="5" type="noConversion"/>
  </si>
  <si>
    <t>安装工艺</t>
    <phoneticPr fontId="5" type="noConversion"/>
  </si>
  <si>
    <t>超过数量不得分</t>
    <phoneticPr fontId="5" type="noConversion"/>
  </si>
  <si>
    <t>螺母没加垫片不多于3处</t>
    <phoneticPr fontId="5" type="noConversion"/>
  </si>
  <si>
    <t>超过数量不得分</t>
    <phoneticPr fontId="5" type="noConversion"/>
  </si>
  <si>
    <t>线槽没安装线槽盖不多于2处</t>
    <phoneticPr fontId="5" type="noConversion"/>
  </si>
  <si>
    <t>J</t>
    <phoneticPr fontId="5" type="noConversion"/>
  </si>
  <si>
    <t>均匀排布、设备对齐、间距美观</t>
    <phoneticPr fontId="5" type="noConversion"/>
  </si>
  <si>
    <t>不接受(布局杂乱)</t>
    <phoneticPr fontId="5" type="noConversion"/>
  </si>
  <si>
    <t>一般(均匀排布)</t>
    <phoneticPr fontId="5" type="noConversion"/>
  </si>
  <si>
    <t>标准(均匀排布、设备对齐)</t>
    <phoneticPr fontId="5" type="noConversion"/>
  </si>
  <si>
    <t>完美(均匀排布、设备对齐、间距美观)</t>
    <phoneticPr fontId="5" type="noConversion"/>
  </si>
  <si>
    <t>设备接线</t>
    <phoneticPr fontId="5" type="noConversion"/>
  </si>
  <si>
    <t>连线整齐美观、所有线都装入线槽、所有线槽都盖好</t>
    <phoneticPr fontId="5" type="noConversion"/>
  </si>
  <si>
    <t>否决(连线杂乱)</t>
    <phoneticPr fontId="5" type="noConversion"/>
  </si>
  <si>
    <t>一般(在线槽中规范连线)</t>
    <phoneticPr fontId="5" type="noConversion"/>
  </si>
  <si>
    <t>标准(在线槽中规范连线，连线分配均匀)</t>
    <phoneticPr fontId="5" type="noConversion"/>
  </si>
  <si>
    <t>完美(在线槽中规范连线、连线分配均匀、走线非常出色、美观)</t>
    <phoneticPr fontId="5" type="noConversion"/>
  </si>
  <si>
    <t>卫生整理情况</t>
    <phoneticPr fontId="5" type="noConversion"/>
  </si>
  <si>
    <t>J</t>
    <phoneticPr fontId="5" type="noConversion"/>
  </si>
  <si>
    <t>地板、桌面等处卫生打扫、工具还原</t>
    <phoneticPr fontId="5" type="noConversion"/>
  </si>
  <si>
    <t>否决(脏乱差、工具未还原)</t>
    <phoneticPr fontId="5" type="noConversion"/>
  </si>
  <si>
    <t>一般(赛位有打扫)</t>
    <phoneticPr fontId="5" type="noConversion"/>
  </si>
  <si>
    <t>标准(赛位打扫干净，工具还原规整)</t>
    <phoneticPr fontId="5" type="noConversion"/>
  </si>
  <si>
    <t>照明灯</t>
    <phoneticPr fontId="5" type="noConversion"/>
  </si>
  <si>
    <t>三色灯</t>
    <phoneticPr fontId="5" type="noConversion"/>
  </si>
  <si>
    <t>设备安装布局</t>
    <phoneticPr fontId="5" type="noConversion"/>
  </si>
  <si>
    <t>摄像头</t>
    <phoneticPr fontId="5" type="noConversion"/>
  </si>
  <si>
    <t>工位号：_________________________________________________</t>
    <phoneticPr fontId="5" type="noConversion"/>
  </si>
  <si>
    <t>Judg Score</t>
    <phoneticPr fontId="5" type="noConversion"/>
  </si>
  <si>
    <t>模块C：物联网应用开发与调试</t>
    <phoneticPr fontId="5" type="noConversion"/>
  </si>
  <si>
    <t>中心网关</t>
    <phoneticPr fontId="5" type="noConversion"/>
  </si>
  <si>
    <t>温湿度传感器</t>
    <phoneticPr fontId="5" type="noConversion"/>
  </si>
  <si>
    <t>二氧化碳传感器</t>
    <phoneticPr fontId="5" type="noConversion"/>
  </si>
  <si>
    <t>噪音传感器</t>
    <phoneticPr fontId="5" type="noConversion"/>
  </si>
  <si>
    <t>人体红外传感器</t>
    <phoneticPr fontId="5" type="noConversion"/>
  </si>
  <si>
    <t>ADAM4150</t>
    <phoneticPr fontId="5" type="noConversion"/>
  </si>
  <si>
    <t>四输入模拟量通讯模块(zigbee)</t>
    <phoneticPr fontId="5" type="noConversion"/>
  </si>
  <si>
    <t>协调器(ZigBee)</t>
    <phoneticPr fontId="5" type="noConversion"/>
  </si>
  <si>
    <t>火焰传感器(ZigBee)</t>
    <phoneticPr fontId="5" type="noConversion"/>
  </si>
  <si>
    <t>光敏二极管传感器(ZigBee)</t>
    <phoneticPr fontId="5" type="noConversion"/>
  </si>
  <si>
    <t>人体红外传感器(ZigBee)</t>
    <phoneticPr fontId="5" type="noConversion"/>
  </si>
  <si>
    <t>UHF射频读写器</t>
    <phoneticPr fontId="5" type="noConversion"/>
  </si>
  <si>
    <t>双联继电器(ZigBee)</t>
    <phoneticPr fontId="5" type="noConversion"/>
  </si>
  <si>
    <t>NewSensor(AO)*4</t>
    <phoneticPr fontId="5" type="noConversion"/>
  </si>
  <si>
    <t>NewSensor(LoRa)*2</t>
    <phoneticPr fontId="5" type="noConversion"/>
  </si>
  <si>
    <t>双输入LoRa模块*2</t>
    <phoneticPr fontId="5" type="noConversion"/>
  </si>
  <si>
    <t>LoRa网关</t>
    <phoneticPr fontId="5" type="noConversion"/>
  </si>
  <si>
    <t>继电器（5个）</t>
    <phoneticPr fontId="5" type="noConversion"/>
  </si>
  <si>
    <t xml:space="preserve">感知层设备安装与调试 </t>
    <phoneticPr fontId="5" type="noConversion"/>
  </si>
  <si>
    <t>设备选型、布局与安装连接</t>
    <phoneticPr fontId="5" type="noConversion"/>
  </si>
  <si>
    <t>visio 绘制时序图</t>
    <phoneticPr fontId="5" type="noConversion"/>
  </si>
  <si>
    <t>传输层连接和配置</t>
    <phoneticPr fontId="5" type="noConversion"/>
  </si>
  <si>
    <t>A2</t>
    <phoneticPr fontId="5" type="noConversion"/>
  </si>
  <si>
    <t>路由器WAN口网络设置</t>
    <phoneticPr fontId="5" type="noConversion"/>
  </si>
  <si>
    <t>A-9-1.jpg</t>
    <phoneticPr fontId="5" type="noConversion"/>
  </si>
  <si>
    <t>A-9-2.jpg</t>
  </si>
  <si>
    <t>A-9-3.jpg</t>
  </si>
  <si>
    <t>路由器LAN口局域网设置</t>
    <phoneticPr fontId="5" type="noConversion"/>
  </si>
  <si>
    <t>入物联网云平台（192.168.0.138）首页界面</t>
    <phoneticPr fontId="5" type="noConversion"/>
  </si>
  <si>
    <t>IP 扫描结果包含172.18.【工位号】.11--16</t>
    <phoneticPr fontId="5" type="noConversion"/>
  </si>
  <si>
    <t>A-10-1.jpg</t>
    <phoneticPr fontId="5" type="noConversion"/>
  </si>
  <si>
    <r>
      <t xml:space="preserve">NEWPorter </t>
    </r>
    <r>
      <rPr>
        <sz val="10"/>
        <rFont val="微软雅黑"/>
        <family val="2"/>
        <charset val="134"/>
      </rPr>
      <t>的</t>
    </r>
    <r>
      <rPr>
        <sz val="10"/>
        <rFont val="Arial"/>
        <family val="2"/>
      </rPr>
      <t xml:space="preserve"> COM1 </t>
    </r>
    <r>
      <rPr>
        <sz val="10"/>
        <rFont val="微软雅黑"/>
        <family val="2"/>
        <charset val="134"/>
      </rPr>
      <t>端口</t>
    </r>
    <r>
      <rPr>
        <sz val="10"/>
        <rFont val="Arial"/>
        <family val="2"/>
      </rPr>
      <t xml:space="preserve"> WEB </t>
    </r>
    <r>
      <rPr>
        <sz val="10"/>
        <rFont val="微软雅黑"/>
        <family val="2"/>
        <charset val="134"/>
      </rPr>
      <t>端配置的界面</t>
    </r>
    <r>
      <rPr>
        <sz val="10"/>
        <rFont val="Arial"/>
        <family val="2"/>
      </rPr>
      <t>,6001</t>
    </r>
    <r>
      <rPr>
        <sz val="10"/>
        <rFont val="微软雅黑"/>
        <family val="2"/>
        <charset val="134"/>
      </rPr>
      <t>，</t>
    </r>
    <r>
      <rPr>
        <sz val="10"/>
        <rFont val="Arial"/>
        <family val="2"/>
      </rPr>
      <t>115200</t>
    </r>
    <phoneticPr fontId="5" type="noConversion"/>
  </si>
  <si>
    <t>A-11-1.jpg</t>
    <phoneticPr fontId="5" type="noConversion"/>
  </si>
  <si>
    <t>A-11-2.jpg</t>
  </si>
  <si>
    <t>A-11-3.jpg</t>
  </si>
  <si>
    <t>A-11-4.jpg</t>
  </si>
  <si>
    <r>
      <t xml:space="preserve">NEWPorter </t>
    </r>
    <r>
      <rPr>
        <sz val="10"/>
        <rFont val="微软雅黑"/>
        <family val="2"/>
        <charset val="134"/>
      </rPr>
      <t>的</t>
    </r>
    <r>
      <rPr>
        <sz val="10"/>
        <rFont val="Arial"/>
        <family val="2"/>
      </rPr>
      <t xml:space="preserve"> COM4</t>
    </r>
    <r>
      <rPr>
        <sz val="10"/>
        <rFont val="微软雅黑"/>
        <family val="2"/>
        <charset val="134"/>
      </rPr>
      <t>端口</t>
    </r>
    <r>
      <rPr>
        <sz val="10"/>
        <rFont val="Arial"/>
        <family val="2"/>
      </rPr>
      <t xml:space="preserve"> WEB </t>
    </r>
    <r>
      <rPr>
        <sz val="10"/>
        <rFont val="微软雅黑"/>
        <family val="2"/>
        <charset val="134"/>
      </rPr>
      <t>端配置的界面</t>
    </r>
    <r>
      <rPr>
        <sz val="10"/>
        <rFont val="Arial"/>
        <family val="2"/>
      </rPr>
      <t>,6004</t>
    </r>
    <r>
      <rPr>
        <sz val="10"/>
        <rFont val="微软雅黑"/>
        <family val="2"/>
        <charset val="134"/>
      </rPr>
      <t>，</t>
    </r>
    <r>
      <rPr>
        <sz val="10"/>
        <rFont val="Arial"/>
        <family val="2"/>
      </rPr>
      <t>38400</t>
    </r>
    <phoneticPr fontId="5" type="noConversion"/>
  </si>
  <si>
    <r>
      <t xml:space="preserve">NEWPorter </t>
    </r>
    <r>
      <rPr>
        <sz val="10"/>
        <rFont val="微软雅黑"/>
        <family val="2"/>
        <charset val="134"/>
      </rPr>
      <t>的</t>
    </r>
    <r>
      <rPr>
        <sz val="10"/>
        <rFont val="Arial"/>
        <family val="2"/>
      </rPr>
      <t xml:space="preserve"> COM2 </t>
    </r>
    <r>
      <rPr>
        <sz val="10"/>
        <rFont val="微软雅黑"/>
        <family val="2"/>
        <charset val="134"/>
      </rPr>
      <t>端口</t>
    </r>
    <r>
      <rPr>
        <sz val="10"/>
        <rFont val="Arial"/>
        <family val="2"/>
      </rPr>
      <t xml:space="preserve"> WEB </t>
    </r>
    <r>
      <rPr>
        <sz val="10"/>
        <rFont val="微软雅黑"/>
        <family val="2"/>
        <charset val="134"/>
      </rPr>
      <t>端配置的界面</t>
    </r>
    <r>
      <rPr>
        <sz val="10"/>
        <rFont val="Arial"/>
        <family val="2"/>
      </rPr>
      <t>,6002</t>
    </r>
    <r>
      <rPr>
        <sz val="10"/>
        <rFont val="微软雅黑"/>
        <family val="2"/>
        <charset val="134"/>
      </rPr>
      <t>，</t>
    </r>
    <r>
      <rPr>
        <sz val="10"/>
        <rFont val="Arial"/>
        <family val="2"/>
      </rPr>
      <t>9600</t>
    </r>
    <phoneticPr fontId="5" type="noConversion"/>
  </si>
  <si>
    <r>
      <t xml:space="preserve">NEWPorter </t>
    </r>
    <r>
      <rPr>
        <sz val="10"/>
        <rFont val="微软雅黑"/>
        <family val="2"/>
        <charset val="134"/>
      </rPr>
      <t>的</t>
    </r>
    <r>
      <rPr>
        <sz val="10"/>
        <rFont val="Arial"/>
        <family val="2"/>
      </rPr>
      <t xml:space="preserve"> COM3 </t>
    </r>
    <r>
      <rPr>
        <sz val="10"/>
        <rFont val="微软雅黑"/>
        <family val="2"/>
        <charset val="134"/>
      </rPr>
      <t>端口</t>
    </r>
    <r>
      <rPr>
        <sz val="10"/>
        <rFont val="Arial"/>
        <family val="2"/>
      </rPr>
      <t xml:space="preserve"> WEB </t>
    </r>
    <r>
      <rPr>
        <sz val="10"/>
        <rFont val="微软雅黑"/>
        <family val="2"/>
        <charset val="134"/>
      </rPr>
      <t>端配置的界面</t>
    </r>
    <r>
      <rPr>
        <sz val="10"/>
        <rFont val="Arial"/>
        <family val="2"/>
      </rPr>
      <t>,6003</t>
    </r>
    <r>
      <rPr>
        <sz val="10"/>
        <rFont val="微软雅黑"/>
        <family val="2"/>
        <charset val="134"/>
      </rPr>
      <t>，</t>
    </r>
    <r>
      <rPr>
        <sz val="10"/>
        <rFont val="Arial"/>
        <family val="2"/>
      </rPr>
      <t>9600</t>
    </r>
    <phoneticPr fontId="5" type="noConversion"/>
  </si>
  <si>
    <t>A-12-1.jpg</t>
    <phoneticPr fontId="5" type="noConversion"/>
  </si>
  <si>
    <t>A-12-2.jpg</t>
  </si>
  <si>
    <t>A-12-3.jpg</t>
  </si>
  <si>
    <t>中心网关 CloudClient 连接器的 TCP连接参数配置界面</t>
    <phoneticPr fontId="5" type="noConversion"/>
  </si>
  <si>
    <t>网络摄像头抓拍 LED 显示屏显示:“IOT+三位工位号”</t>
    <phoneticPr fontId="5" type="noConversion"/>
  </si>
  <si>
    <t>A4</t>
    <phoneticPr fontId="5" type="noConversion"/>
  </si>
  <si>
    <t xml:space="preserve">应用软件部署与配置 </t>
    <phoneticPr fontId="5" type="noConversion"/>
  </si>
  <si>
    <t>智能环境云传感器列表运行界面</t>
    <phoneticPr fontId="5" type="noConversion"/>
  </si>
  <si>
    <t>用户登录正确并返回用户 json 详情信息云平台调试页面</t>
    <phoneticPr fontId="5" type="noConversion"/>
  </si>
  <si>
    <t>物联网网关设备管理页面，网关在线</t>
    <phoneticPr fontId="5" type="noConversion"/>
  </si>
  <si>
    <t>将云平台设备传感器页面，“上报记录数”大于 0</t>
    <phoneticPr fontId="5" type="noConversion"/>
  </si>
  <si>
    <t>LoRa 网关设备状态为“在线”</t>
    <phoneticPr fontId="5" type="noConversion"/>
  </si>
  <si>
    <t>策略管理”界面，能体现条件表达式并启用</t>
    <phoneticPr fontId="5" type="noConversion"/>
  </si>
  <si>
    <t>服务端 swagger 接口程序页面</t>
    <phoneticPr fontId="5" type="noConversion"/>
  </si>
  <si>
    <t>市政导览页面并进行截图，要求截图中二氧化碳、温湿度、噪音、 PM2.5 这些传感器数值不为初始值</t>
    <phoneticPr fontId="5" type="noConversion"/>
  </si>
  <si>
    <t>运行图显示正确</t>
    <phoneticPr fontId="5" type="noConversion"/>
  </si>
  <si>
    <t>KEY4键切换设置图正确，</t>
    <phoneticPr fontId="5" type="noConversion"/>
  </si>
  <si>
    <t>设置图显示正确</t>
    <phoneticPr fontId="5" type="noConversion"/>
  </si>
  <si>
    <t>设置图页面KEY2键上移，KEY3下移</t>
    <phoneticPr fontId="5" type="noConversion"/>
  </si>
  <si>
    <t>KEY4键切换修改图正确</t>
    <phoneticPr fontId="5" type="noConversion"/>
  </si>
  <si>
    <t>修改图页面KEY2键加1，KEY3减1</t>
    <phoneticPr fontId="5" type="noConversion"/>
  </si>
  <si>
    <t>源码提交</t>
    <phoneticPr fontId="5" type="noConversion"/>
  </si>
  <si>
    <t>裁判签名:_____________________________________________________________</t>
    <phoneticPr fontId="5" type="noConversion"/>
  </si>
  <si>
    <t>手机热点配网时序图.vsd</t>
    <phoneticPr fontId="5" type="noConversion"/>
  </si>
  <si>
    <t>时序图区分用户、手机app,物联网设备和WIFI路由器</t>
    <phoneticPr fontId="5" type="noConversion"/>
  </si>
  <si>
    <t>手机app开启热点</t>
    <phoneticPr fontId="5" type="noConversion"/>
  </si>
  <si>
    <t>用户按下配网按钮，物联网设备进入STA模式，连接手机app</t>
    <phoneticPr fontId="5" type="noConversion"/>
  </si>
  <si>
    <t>手机app向物联网设备转发配网信息</t>
    <phoneticPr fontId="5" type="noConversion"/>
  </si>
  <si>
    <t>物联网设备连接WIFI路由器</t>
    <phoneticPr fontId="5" type="noConversion"/>
  </si>
  <si>
    <t>中心网关数据监控页面下 zigbee 设备监控界面</t>
    <phoneticPr fontId="5" type="noConversion"/>
  </si>
  <si>
    <t>至少完成两个视频的录制的道路监控界面</t>
    <phoneticPr fontId="5" type="noConversion"/>
  </si>
  <si>
    <t>将带有数据参数的智能井盖编辑界面</t>
    <phoneticPr fontId="5" type="noConversion"/>
  </si>
  <si>
    <t>智能井盖的自动控制界面</t>
    <phoneticPr fontId="5" type="noConversion"/>
  </si>
  <si>
    <t>将水质监控报警条件配置界面</t>
    <phoneticPr fontId="5" type="noConversion"/>
  </si>
  <si>
    <t>KEY1复位初始页面显示新时间正确</t>
    <phoneticPr fontId="5" type="noConversion"/>
  </si>
  <si>
    <t xml:space="preserve"> NB-IOT 时间设置</t>
    <phoneticPr fontId="5" type="noConversion"/>
  </si>
  <si>
    <t>AIOT机房温控系统</t>
    <phoneticPr fontId="5" type="noConversion"/>
  </si>
  <si>
    <t>实验运行时的界面（有必备的设备组件）</t>
    <phoneticPr fontId="5" type="noConversion"/>
  </si>
  <si>
    <t>外网访问端口截图（有红色矩形框出位置）</t>
    <phoneticPr fontId="5" type="noConversion"/>
  </si>
  <si>
    <t>数据中心地址截图（有红色矩形框出位置）</t>
    <phoneticPr fontId="5" type="noConversion"/>
  </si>
  <si>
    <t>执行docker-compose命令启动docker容器执行成功后界面</t>
    <phoneticPr fontId="5" type="noConversion"/>
  </si>
  <si>
    <t>登录ChirpStack后的首页界面</t>
    <phoneticPr fontId="5" type="noConversion"/>
  </si>
  <si>
    <t>ChirpStack系统设备首次上线时间的页面</t>
    <phoneticPr fontId="5" type="noConversion"/>
  </si>
  <si>
    <t>ChirpStack系统应用对应的三方平台更新ThingsBoard配置信息界面</t>
    <phoneticPr fontId="5" type="noConversion"/>
  </si>
  <si>
    <t>仪表板界面(含有温度、湿度部件)</t>
    <phoneticPr fontId="5" type="noConversion"/>
  </si>
  <si>
    <t>统一返回响应信息：成
功：0xFB 0x00 0xFE 或失败：0xFB 0x01 0xFE</t>
    <phoneticPr fontId="5" type="noConversion"/>
  </si>
  <si>
    <t>从开发机串口上发送 16 进制格式命令帧，</t>
    <phoneticPr fontId="5" type="noConversion"/>
  </si>
  <si>
    <t>NB-IOT 接收后自动修改时、分、秒参数</t>
  </si>
  <si>
    <t>物联网操作系统安全维护</t>
    <phoneticPr fontId="5" type="noConversion"/>
  </si>
  <si>
    <t>root用户SSH登录Ubuntu系统界面</t>
    <phoneticPr fontId="5" type="noConversion"/>
  </si>
  <si>
    <t>重启 network
ifdown --exclude=lo -a &amp;&amp; ifup --exclude=lo -a</t>
    <phoneticPr fontId="5" type="noConversion"/>
  </si>
  <si>
    <t>设置日期：date -s mm/dd/yy</t>
    <phoneticPr fontId="5" type="noConversion"/>
  </si>
  <si>
    <r>
      <rPr>
        <sz val="12"/>
        <color rgb="FF4D4D4D"/>
        <rFont val="宋体"/>
        <family val="3"/>
        <charset val="134"/>
        <scheme val="minor"/>
      </rPr>
      <t>设置时间：date -s HH:MM</t>
    </r>
    <phoneticPr fontId="5" type="noConversion"/>
  </si>
  <si>
    <t>将时间写入CMOS
#hwclock –systohc</t>
    <phoneticPr fontId="5" type="noConversion"/>
  </si>
  <si>
    <t>登录ChirpStack后的网关设备界面</t>
    <phoneticPr fontId="5" type="noConversion"/>
  </si>
  <si>
    <t>温度设备配置关联信息的界面</t>
    <phoneticPr fontId="5" type="noConversion"/>
  </si>
  <si>
    <t>湿度设备配置关联信息的界面</t>
    <phoneticPr fontId="5" type="noConversion"/>
  </si>
  <si>
    <t>排气扇控制按钮部件rpc设置value部分内容界面</t>
    <phoneticPr fontId="5" type="noConversion"/>
  </si>
  <si>
    <t>应用层搭建完成最终实现的界面效果</t>
    <phoneticPr fontId="5" type="noConversion"/>
  </si>
  <si>
    <t>6.局域网络的连接部署</t>
    <phoneticPr fontId="5" type="noConversion"/>
  </si>
  <si>
    <t>A-6-1.jpg</t>
    <phoneticPr fontId="5" type="noConversion"/>
  </si>
  <si>
    <t>A-6-2.jpg</t>
  </si>
  <si>
    <t>A-6-3.jpg</t>
  </si>
  <si>
    <t>A-6-4.jpg</t>
  </si>
  <si>
    <t>7.局域网各设备 IP 配置</t>
    <phoneticPr fontId="5" type="noConversion"/>
  </si>
  <si>
    <t>8.NEWPorter 端口配置</t>
    <phoneticPr fontId="5" type="noConversion"/>
  </si>
  <si>
    <t>9.中心网关的配置</t>
    <phoneticPr fontId="5" type="noConversion"/>
  </si>
  <si>
    <t>A-7-1.jpg</t>
    <phoneticPr fontId="5" type="noConversion"/>
  </si>
  <si>
    <t>A-8-1.jpg</t>
    <phoneticPr fontId="5" type="noConversion"/>
  </si>
  <si>
    <t>A-8-2.jpg</t>
  </si>
  <si>
    <t>A-8-3.jpg</t>
  </si>
  <si>
    <t>A-8-4.jpg</t>
  </si>
  <si>
    <t>10.环境云的应用</t>
    <phoneticPr fontId="5" type="noConversion"/>
  </si>
  <si>
    <t>11.云平台的使用和配置</t>
    <phoneticPr fontId="5" type="noConversion"/>
  </si>
  <si>
    <t>12.智能环境的安装与使用</t>
    <phoneticPr fontId="5" type="noConversion"/>
  </si>
  <si>
    <t>A-11-5.jpg</t>
  </si>
  <si>
    <t>A-12-4.jpg</t>
  </si>
  <si>
    <t>A-12-5.jpg</t>
  </si>
  <si>
    <t>A-12-6.jpg</t>
  </si>
  <si>
    <t>B-1-1.jpg</t>
    <phoneticPr fontId="5" type="noConversion"/>
  </si>
  <si>
    <t>B-1-2.jpg</t>
  </si>
  <si>
    <t>B-1-3.jpg</t>
  </si>
  <si>
    <t>B-2-2.txt</t>
    <phoneticPr fontId="5" type="noConversion"/>
  </si>
  <si>
    <t>B-2-3.txt</t>
    <phoneticPr fontId="5" type="noConversion"/>
  </si>
  <si>
    <t>温室培育甲烷气体监测系统</t>
    <phoneticPr fontId="5" type="noConversion"/>
  </si>
  <si>
    <t>云平台甲烷历史数据页面</t>
    <phoneticPr fontId="5" type="noConversion"/>
  </si>
  <si>
    <t>登录页、设置页、主页面设计效果符合要求</t>
    <phoneticPr fontId="5" type="noConversion"/>
  </si>
  <si>
    <t>云平台用户登录、注销实现</t>
    <phoneticPr fontId="5" type="noConversion"/>
  </si>
  <si>
    <t>读取云平台甲烷数据并同步刷新显示</t>
    <phoneticPr fontId="5" type="noConversion"/>
  </si>
  <si>
    <t>甲烷大于设定阀值开启风扇和风扇动画，小于阀值停止风扇和动画</t>
    <phoneticPr fontId="5" type="noConversion"/>
  </si>
  <si>
    <t>支持手动和自动模式控制风扇</t>
    <phoneticPr fontId="5" type="noConversion"/>
  </si>
  <si>
    <t>以“温室培育”命名并发布到物联网应用开发终端</t>
    <phoneticPr fontId="5" type="noConversion"/>
  </si>
  <si>
    <t>温室培育.rar</t>
    <phoneticPr fontId="5" type="noConversion"/>
  </si>
  <si>
    <t>2022年全国职业院校技能大赛
高职组
物联网技术应用-评分标准08</t>
    <phoneticPr fontId="5" type="noConversion"/>
  </si>
  <si>
    <t>A5</t>
    <phoneticPr fontId="5" type="noConversion"/>
  </si>
  <si>
    <t>模块A：物联网工程设计与升级改造</t>
    <phoneticPr fontId="5" type="noConversion"/>
  </si>
  <si>
    <t>A-13-1.jpg</t>
    <phoneticPr fontId="5" type="noConversion"/>
  </si>
  <si>
    <t>A-13-2.jpg</t>
  </si>
  <si>
    <t>A-13-3.jpg</t>
  </si>
  <si>
    <t>A-13-4.jpg</t>
  </si>
  <si>
    <t>A-13-5.jpg</t>
  </si>
  <si>
    <t>A-13-6.jpg</t>
  </si>
  <si>
    <t>A-13-7.jpg</t>
  </si>
  <si>
    <t>A-13-8.jpg</t>
  </si>
  <si>
    <t>A-13-9.jpg</t>
  </si>
  <si>
    <t>A-13-10.jpg</t>
  </si>
  <si>
    <t>A-13-11.jpg</t>
  </si>
  <si>
    <t>A-13-12.jpg</t>
  </si>
  <si>
    <t>A-13-13.jpg</t>
  </si>
  <si>
    <t>数据库运行维护</t>
    <phoneticPr fontId="5" type="noConversion"/>
  </si>
  <si>
    <t>统计三张表的记录数的SQL语句正确</t>
    <phoneticPr fontId="5" type="noConversion"/>
  </si>
  <si>
    <t>count.sql</t>
    <phoneticPr fontId="5" type="noConversion"/>
  </si>
  <si>
    <t>统计 AD_AccountsRole 表中不属于 AD_Accounts 用户的关联数据总条数的 SQL</t>
    <phoneticPr fontId="5" type="noConversion"/>
  </si>
  <si>
    <t>total.sql</t>
    <phoneticPr fontId="5" type="noConversion"/>
  </si>
  <si>
    <t>total.sql执行结果截图</t>
    <phoneticPr fontId="5" type="noConversion"/>
  </si>
  <si>
    <t>关联查询 SQL 语句</t>
    <phoneticPr fontId="5" type="noConversion"/>
  </si>
  <si>
    <t>query.sql</t>
    <phoneticPr fontId="5" type="noConversion"/>
  </si>
  <si>
    <t>模块B：物联网系统维护与性能优化</t>
    <phoneticPr fontId="5" type="noConversion"/>
  </si>
  <si>
    <t>Windows系统维护</t>
    <phoneticPr fontId="5" type="noConversion"/>
  </si>
  <si>
    <t>用组策略将管理员账号 administrator 重命名为 newlandadmin</t>
    <phoneticPr fontId="5" type="noConversion"/>
  </si>
  <si>
    <t>利用 IP 筛选器关闭端口 2745</t>
    <phoneticPr fontId="5" type="noConversion"/>
  </si>
  <si>
    <t>组策略屏蔽之前登录的用户信息</t>
    <phoneticPr fontId="5" type="noConversion"/>
  </si>
  <si>
    <t>通过组策略显示详细的开/关机过程</t>
    <phoneticPr fontId="5" type="noConversion"/>
  </si>
  <si>
    <t>B-1-4.jpg</t>
  </si>
  <si>
    <t>使用组策略禁止 IE 浏览器更改主页</t>
    <phoneticPr fontId="5" type="noConversion"/>
  </si>
  <si>
    <t>B-1-5.jpg</t>
  </si>
  <si>
    <t>职业素养</t>
  </si>
  <si>
    <t>安装工艺</t>
  </si>
  <si>
    <t>J</t>
  </si>
  <si>
    <t>设备安装不牢固不多于2个</t>
  </si>
  <si>
    <t>超过数量不得分</t>
  </si>
  <si>
    <t>螺母没加垫片不多于3处</t>
  </si>
  <si>
    <t>铜线裸露(&gt;0.5CM)的不多于3处</t>
  </si>
  <si>
    <t>线槽没安装线槽盖不多于2处</t>
  </si>
  <si>
    <t>设备安装布局</t>
  </si>
  <si>
    <t>均匀排布、设备对齐、间距美观</t>
  </si>
  <si>
    <t>不接受(布局杂乱)</t>
  </si>
  <si>
    <t>一般(均匀排布)</t>
  </si>
  <si>
    <t>标准(均匀排布、设备对齐)</t>
  </si>
  <si>
    <t>完美(均匀排布、设备对齐、间距美观)</t>
  </si>
  <si>
    <t>设备接线</t>
  </si>
  <si>
    <t>连线整齐美观、所有线都装入线槽、所有线槽都盖好</t>
  </si>
  <si>
    <t>否决(连线杂乱)</t>
  </si>
  <si>
    <t>一般(在线槽中规范连线)</t>
  </si>
  <si>
    <t>标准(在线槽中规范连线，连线分配均匀)</t>
  </si>
  <si>
    <t>完美(在线槽中规范连线、连线分配均匀、走线非常出色、美观)</t>
  </si>
  <si>
    <t>卫生整理情况</t>
  </si>
  <si>
    <t>地板、桌面等处卫生打扫、工具还原</t>
  </si>
  <si>
    <t>否决(脏乱差、工具未还原)</t>
  </si>
  <si>
    <t>一般(赛位有打扫)</t>
  </si>
  <si>
    <t>标准(赛位打扫干净，工具还原规整)</t>
  </si>
  <si>
    <t>完美(赛位非常干净，工具还原规整、设备箱摆放整齐)</t>
  </si>
  <si>
    <t>C1</t>
  </si>
  <si>
    <t>网络链路系统</t>
  </si>
  <si>
    <t>设备选型准确</t>
  </si>
  <si>
    <t>M</t>
  </si>
  <si>
    <t>交换机</t>
  </si>
  <si>
    <t>RS485设备（数字量）</t>
  </si>
  <si>
    <t>路由器</t>
  </si>
  <si>
    <t>串口服务器</t>
  </si>
  <si>
    <t>网关</t>
  </si>
  <si>
    <t>协调器</t>
  </si>
  <si>
    <t>网络设备的配置</t>
  </si>
  <si>
    <t>路由器网络设置</t>
  </si>
  <si>
    <t>路由器无线设置</t>
  </si>
  <si>
    <t>C-1-2.jpg</t>
  </si>
  <si>
    <t>路由器局域网设置</t>
  </si>
  <si>
    <t>C-1-3.jpg</t>
  </si>
  <si>
    <t>ZigBee协调器的配置</t>
  </si>
  <si>
    <t>C-1-4.jpg</t>
  </si>
  <si>
    <t>IP扫描工具的扫描结果</t>
  </si>
  <si>
    <t>C-1-5.jpg</t>
  </si>
  <si>
    <t>CC2530单片机开发</t>
    <phoneticPr fontId="5" type="noConversion"/>
  </si>
  <si>
    <t>黑色 ZigBee 模块板上电运行时，D5 点亮2秒熄灭，D4、D3、D6 皆熄灭</t>
    <phoneticPr fontId="5" type="noConversion"/>
  </si>
  <si>
    <t>参赛选手根据赛位号，设置该两块 ZigBee 模块信道为 25，PANID 为0x3000+【0x工位号】</t>
    <phoneticPr fontId="5" type="noConversion"/>
  </si>
  <si>
    <t>选取 ZigBee 模块 B 作为协调器，当模块 A 在加入该协调器创建的网络 后，两个模块的 D6 灯都点亮 2 秒熄灭</t>
    <phoneticPr fontId="5" type="noConversion"/>
  </si>
  <si>
    <t>Zigbee 模块 B 通过 DB9 公头转接端子线连接串口服务器 COM2，</t>
    <phoneticPr fontId="5" type="noConversion"/>
  </si>
  <si>
    <t>工作站电脑开启网络调试工具，通过 TCP 模式访问串口服务器 COM2 口</t>
    <phoneticPr fontId="5" type="noConversion"/>
  </si>
  <si>
    <t>工作站发送100
zigbee模块A:0110
zigbee模块B:0100</t>
    <phoneticPr fontId="5" type="noConversion"/>
  </si>
  <si>
    <t>工作站发送63
zigbee模块A:0011
zigbee模块B:1111</t>
    <phoneticPr fontId="5" type="noConversion"/>
  </si>
  <si>
    <t>工作站发送40
zigbee模块A:0010
zigbee模块B:1000</t>
    <phoneticPr fontId="5" type="noConversion"/>
  </si>
  <si>
    <t>工作站发送31（随机数，验证不是代码写死）
zigbee模块A:0001
zigbee模块B:1111</t>
    <phoneticPr fontId="5" type="noConversion"/>
  </si>
  <si>
    <t>物联网云平台应用开发</t>
    <phoneticPr fontId="5" type="noConversion"/>
  </si>
  <si>
    <t>Android湿度监控系统</t>
    <phoneticPr fontId="5" type="noConversion"/>
  </si>
  <si>
    <t>云平台湿度历史数据页面</t>
    <phoneticPr fontId="5" type="noConversion"/>
  </si>
  <si>
    <t>系统界面符合设计要求</t>
  </si>
  <si>
    <t>TCP模式连接串口服务器COM2</t>
    <phoneticPr fontId="5" type="noConversion"/>
  </si>
  <si>
    <r>
      <t>程序通过</t>
    </r>
    <r>
      <rPr>
        <b/>
        <sz val="12"/>
        <color rgb="FF000000"/>
        <rFont val="宋体"/>
        <family val="3"/>
        <charset val="134"/>
      </rPr>
      <t>云平台</t>
    </r>
    <r>
      <rPr>
        <sz val="12"/>
        <color rgb="FF000000"/>
        <rFont val="宋体"/>
        <family val="3"/>
        <charset val="134"/>
      </rPr>
      <t>，采集湿度值，在界面上刷新显示</t>
    </r>
    <phoneticPr fontId="5" type="noConversion"/>
  </si>
  <si>
    <t>湿度值解析为8位二进制数，界面上8个LED灯图片依据8位二进制数做相应的亮灭显示</t>
    <phoneticPr fontId="5" type="noConversion"/>
  </si>
  <si>
    <t>工作站通过串口服务器COM2口发送湿度值给“E-2”ZigBee黑色开发板B,通过zigbee网络转发给ZigBee黑色开发板A，</t>
    <phoneticPr fontId="5" type="noConversion"/>
  </si>
  <si>
    <t>zigbee模块A和模块B上D4、D3、D6、D5按湿度值转换的8位二进制数做相应的亮灭响应</t>
  </si>
  <si>
    <t>以“光照监控”为名发布到物联网应用开发终端</t>
    <phoneticPr fontId="5" type="noConversion"/>
  </si>
  <si>
    <t>c5</t>
    <phoneticPr fontId="5" type="noConversion"/>
  </si>
  <si>
    <t>C6</t>
    <phoneticPr fontId="5" type="noConversion"/>
  </si>
  <si>
    <t>红外对射开关作为场景启动/停止信号</t>
    <phoneticPr fontId="5" type="noConversion"/>
  </si>
  <si>
    <t>场景启动，电动推杆伸出到顶，行程开关反馈已关门状态</t>
    <phoneticPr fontId="5" type="noConversion"/>
  </si>
  <si>
    <t>读取RFID后开门，电动推杆缩回，LED显示屏显示“欢迎会员光临”</t>
    <phoneticPr fontId="5" type="noConversion"/>
  </si>
  <si>
    <t>开/关门操作需要行程开关状态（策略）辅助。</t>
    <phoneticPr fontId="5" type="noConversion"/>
  </si>
  <si>
    <t>场景停止，电动推杆缩回，RFID标签读取不动作</t>
    <phoneticPr fontId="5" type="noConversion"/>
  </si>
  <si>
    <t>“车站门禁系统”应用下载</t>
    <phoneticPr fontId="5" type="noConversion"/>
  </si>
  <si>
    <t>C7</t>
    <phoneticPr fontId="5" type="noConversion"/>
  </si>
  <si>
    <t>C-2-1.zip</t>
    <phoneticPr fontId="5" type="noConversion"/>
  </si>
  <si>
    <t>C-3 单片机开发.rar</t>
    <phoneticPr fontId="5" type="noConversion"/>
  </si>
  <si>
    <t>C-4-NB-IOT时间.rar</t>
    <phoneticPr fontId="5" type="noConversion"/>
  </si>
  <si>
    <t>C-5-1.jpg</t>
    <phoneticPr fontId="5" type="noConversion"/>
  </si>
  <si>
    <t>android 湿度监控源码.rar</t>
    <phoneticPr fontId="5"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</si>
</sst>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33" x14ac:knownFonts="1">
    <font>
      <sz val="10"/>
      <name val="Arial"/>
      <charset val="134"/>
    </font>
    <font>
      <sz val="11"/>
      <color theme="1"/>
      <name val="宋体"/>
      <family val="2"/>
      <charset val="134"/>
      <scheme val="minor"/>
    </font>
    <font>
      <sz val="10"/>
      <color theme="1"/>
      <name val="Arial"/>
      <family val="2"/>
    </font>
    <font>
      <sz val="11"/>
      <name val="Arial"/>
      <family val="2"/>
    </font>
    <font>
      <sz val="16"/>
      <name val="Arial"/>
      <family val="2"/>
    </font>
    <font>
      <sz val="9"/>
      <name val="Arial"/>
      <family val="2"/>
    </font>
    <font>
      <b/>
      <sz val="14"/>
      <name val="宋体"/>
      <family val="3"/>
      <charset val="134"/>
    </font>
    <font>
      <sz val="12"/>
      <name val="宋体"/>
      <family val="3"/>
      <charset val="134"/>
      <scheme val="minor"/>
    </font>
    <font>
      <b/>
      <sz val="12"/>
      <name val="宋体"/>
      <family val="3"/>
      <charset val="134"/>
      <scheme val="minor"/>
    </font>
    <font>
      <b/>
      <sz val="16"/>
      <name val="Arial"/>
      <family val="2"/>
    </font>
    <font>
      <b/>
      <sz val="11"/>
      <name val="Arial"/>
      <family val="2"/>
    </font>
    <font>
      <b/>
      <sz val="14"/>
      <color rgb="FF000000"/>
      <name val="宋体"/>
      <family val="3"/>
      <charset val="134"/>
    </font>
    <font>
      <b/>
      <sz val="22"/>
      <name val="宋体"/>
      <family val="3"/>
      <charset val="134"/>
    </font>
    <font>
      <b/>
      <sz val="26"/>
      <name val="宋体"/>
      <family val="3"/>
      <charset val="134"/>
    </font>
    <font>
      <sz val="22"/>
      <name val="Arial"/>
      <family val="2"/>
    </font>
    <font>
      <b/>
      <sz val="22"/>
      <name val="Arial"/>
      <family val="2"/>
    </font>
    <font>
      <b/>
      <sz val="16"/>
      <color rgb="FF000000"/>
      <name val="宋体"/>
      <family val="3"/>
      <charset val="134"/>
    </font>
    <font>
      <b/>
      <sz val="16"/>
      <name val="宋体"/>
      <family val="3"/>
      <charset val="134"/>
      <scheme val="minor"/>
    </font>
    <font>
      <b/>
      <sz val="18"/>
      <name val="宋体"/>
      <family val="3"/>
      <charset val="134"/>
    </font>
    <font>
      <b/>
      <sz val="16"/>
      <name val="宋体"/>
      <family val="3"/>
      <charset val="134"/>
    </font>
    <font>
      <b/>
      <sz val="12"/>
      <color theme="1"/>
      <name val="宋体"/>
      <family val="3"/>
      <charset val="134"/>
      <scheme val="minor"/>
    </font>
    <font>
      <sz val="12"/>
      <color theme="1"/>
      <name val="宋体"/>
      <family val="3"/>
      <charset val="134"/>
      <scheme val="minor"/>
    </font>
    <font>
      <sz val="12"/>
      <name val="Arial"/>
      <family val="2"/>
    </font>
    <font>
      <sz val="12"/>
      <color rgb="FF000000"/>
      <name val="宋体"/>
      <family val="3"/>
      <charset val="134"/>
    </font>
    <font>
      <b/>
      <sz val="12"/>
      <name val="Arial"/>
      <family val="2"/>
    </font>
    <font>
      <sz val="14"/>
      <color theme="0"/>
      <name val="宋体"/>
      <family val="3"/>
      <charset val="134"/>
    </font>
    <font>
      <sz val="12"/>
      <color theme="0"/>
      <name val="宋体"/>
      <family val="3"/>
      <charset val="134"/>
      <scheme val="minor"/>
    </font>
    <font>
      <sz val="18"/>
      <name val="宋体"/>
      <family val="3"/>
      <charset val="134"/>
    </font>
    <font>
      <sz val="10"/>
      <name val="Arial"/>
      <family val="2"/>
    </font>
    <font>
      <sz val="10"/>
      <name val="微软雅黑"/>
      <family val="2"/>
      <charset val="134"/>
    </font>
    <font>
      <sz val="12"/>
      <name val="宋体"/>
      <family val="3"/>
      <charset val="134"/>
    </font>
    <font>
      <sz val="12"/>
      <color rgb="FF4D4D4D"/>
      <name val="宋体"/>
      <family val="3"/>
      <charset val="134"/>
      <scheme val="minor"/>
    </font>
    <font>
      <b/>
      <sz val="12"/>
      <color rgb="FF000000"/>
      <name val="宋体"/>
      <family val="3"/>
      <charset val="134"/>
    </font>
  </fonts>
  <fills count="5">
    <fill>
      <patternFill patternType="none"/>
    </fill>
    <fill>
      <patternFill patternType="gray125"/>
    </fill>
    <fill>
      <patternFill patternType="solid">
        <fgColor indexed="55"/>
        <bgColor indexed="64"/>
      </patternFill>
    </fill>
    <fill>
      <patternFill patternType="solid">
        <fgColor rgb="FFFFC000"/>
        <bgColor indexed="64"/>
      </patternFill>
    </fill>
    <fill>
      <patternFill patternType="solid">
        <fgColor theme="0"/>
        <bgColor indexed="64"/>
      </patternFill>
    </fill>
  </fills>
  <borders count="5">
    <border>
      <left/>
      <right/>
      <top/>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s>
  <cellStyleXfs count="2">
    <xf numFmtId="0" fontId="0" fillId="0" borderId="0"/>
    <xf numFmtId="0" fontId="28" fillId="0" borderId="0"/>
  </cellStyleXfs>
  <cellXfs count="123">
    <xf numFmtId="0" fontId="0" fillId="0" borderId="0" xfId="0"/>
    <xf numFmtId="0" fontId="2" fillId="0" borderId="0" xfId="0" applyFont="1"/>
    <xf numFmtId="0" fontId="3" fillId="0" borderId="0" xfId="0" applyFont="1"/>
    <xf numFmtId="0" fontId="0" fillId="0" borderId="0" xfId="0" applyFont="1"/>
    <xf numFmtId="0" fontId="4" fillId="0" borderId="0" xfId="0" applyFont="1"/>
    <xf numFmtId="0" fontId="4" fillId="0" borderId="0" xfId="0" applyFont="1" applyAlignment="1">
      <alignment horizontal="center"/>
    </xf>
    <xf numFmtId="0" fontId="3" fillId="0" borderId="0" xfId="0" applyFont="1" applyAlignment="1">
      <alignment horizontal="center"/>
    </xf>
    <xf numFmtId="0" fontId="4" fillId="0" borderId="0" xfId="0" applyFont="1" applyAlignment="1">
      <alignment vertical="center"/>
    </xf>
    <xf numFmtId="0" fontId="4" fillId="0" borderId="0" xfId="0" applyFont="1" applyAlignment="1">
      <alignment horizontal="center" vertical="center"/>
    </xf>
    <xf numFmtId="0" fontId="9" fillId="0" borderId="0" xfId="0" applyFont="1" applyAlignment="1">
      <alignment horizontal="center" vertical="center"/>
    </xf>
    <xf numFmtId="0" fontId="10" fillId="0" borderId="0" xfId="0" applyFont="1" applyAlignment="1">
      <alignment horizontal="center" vertical="center"/>
    </xf>
    <xf numFmtId="0" fontId="7" fillId="0" borderId="0" xfId="0" applyFont="1" applyFill="1" applyBorder="1" applyAlignment="1"/>
    <xf numFmtId="0" fontId="7" fillId="0" borderId="0" xfId="0" applyFont="1" applyFill="1" applyBorder="1" applyAlignment="1">
      <alignment horizontal="center" vertical="center"/>
    </xf>
    <xf numFmtId="0" fontId="7" fillId="0" borderId="0" xfId="0" applyFont="1" applyBorder="1" applyAlignment="1">
      <alignment horizontal="center"/>
    </xf>
    <xf numFmtId="0" fontId="8" fillId="0" borderId="0" xfId="0" applyFont="1" applyBorder="1" applyAlignment="1">
      <alignment horizontal="center" vertical="center"/>
    </xf>
    <xf numFmtId="176" fontId="7" fillId="0" borderId="0" xfId="0" applyNumberFormat="1" applyFont="1" applyBorder="1" applyAlignment="1">
      <alignment horizontal="center" vertical="center"/>
    </xf>
    <xf numFmtId="0" fontId="4" fillId="0" borderId="0" xfId="0" applyFont="1" applyBorder="1"/>
    <xf numFmtId="0" fontId="3" fillId="0" borderId="0" xfId="0" applyFont="1" applyBorder="1"/>
    <xf numFmtId="0" fontId="3" fillId="0" borderId="0" xfId="0" applyFont="1" applyBorder="1" applyAlignment="1">
      <alignment horizontal="center"/>
    </xf>
    <xf numFmtId="0" fontId="10" fillId="0" borderId="0" xfId="0" applyFont="1" applyBorder="1" applyAlignment="1">
      <alignment horizontal="center" vertical="center"/>
    </xf>
    <xf numFmtId="0" fontId="7" fillId="0" borderId="0" xfId="0" applyFont="1" applyBorder="1" applyAlignment="1">
      <alignment vertical="center" wrapText="1"/>
    </xf>
    <xf numFmtId="0" fontId="8" fillId="0" borderId="0" xfId="0" applyFont="1" applyBorder="1" applyAlignment="1">
      <alignment horizontal="left" vertical="center"/>
    </xf>
    <xf numFmtId="176" fontId="7" fillId="0" borderId="0" xfId="0" applyNumberFormat="1" applyFont="1" applyBorder="1" applyAlignment="1">
      <alignment horizontal="left" vertical="center"/>
    </xf>
    <xf numFmtId="0" fontId="7" fillId="0" borderId="0" xfId="0" applyFont="1" applyFill="1" applyBorder="1" applyAlignment="1">
      <alignment horizontal="left" vertical="center"/>
    </xf>
    <xf numFmtId="0" fontId="11" fillId="0" borderId="0" xfId="0" applyFont="1" applyAlignment="1">
      <alignment horizontal="left" vertical="center"/>
    </xf>
    <xf numFmtId="176" fontId="6" fillId="0" borderId="0" xfId="0" applyNumberFormat="1" applyFont="1" applyBorder="1" applyAlignment="1">
      <alignment horizontal="left" vertical="center"/>
    </xf>
    <xf numFmtId="0" fontId="6" fillId="0" borderId="0" xfId="0" applyFont="1" applyBorder="1" applyAlignment="1">
      <alignment horizontal="left" vertical="center"/>
    </xf>
    <xf numFmtId="0" fontId="13" fillId="0" borderId="0" xfId="0" applyFont="1" applyAlignment="1">
      <alignment vertical="center" wrapText="1"/>
    </xf>
    <xf numFmtId="0" fontId="13" fillId="0" borderId="0" xfId="0" applyFont="1" applyAlignment="1">
      <alignment horizontal="center" vertical="center" wrapText="1"/>
    </xf>
    <xf numFmtId="0" fontId="15" fillId="0" borderId="0" xfId="0" applyFont="1" applyBorder="1" applyAlignment="1">
      <alignment horizontal="center" vertical="center"/>
    </xf>
    <xf numFmtId="0" fontId="12" fillId="0" borderId="0" xfId="0" applyFont="1" applyBorder="1" applyAlignment="1">
      <alignment horizontal="center" vertical="center" wrapText="1"/>
    </xf>
    <xf numFmtId="0" fontId="13" fillId="0" borderId="0" xfId="0" applyFont="1" applyBorder="1" applyAlignment="1">
      <alignment horizontal="center" vertical="center" wrapText="1"/>
    </xf>
    <xf numFmtId="0" fontId="14" fillId="0" borderId="0" xfId="0" applyFont="1" applyBorder="1" applyAlignment="1">
      <alignment horizontal="center" vertical="center"/>
    </xf>
    <xf numFmtId="0" fontId="4" fillId="0" borderId="0" xfId="0" applyFont="1" applyBorder="1" applyAlignment="1">
      <alignment horizontal="center" vertical="center"/>
    </xf>
    <xf numFmtId="0" fontId="16" fillId="0" borderId="0" xfId="0" applyFont="1" applyAlignment="1">
      <alignment horizontal="left" vertical="center"/>
    </xf>
    <xf numFmtId="0" fontId="17" fillId="0" borderId="0" xfId="0" applyFont="1" applyFill="1" applyBorder="1" applyAlignment="1">
      <alignment horizontal="left" vertical="center"/>
    </xf>
    <xf numFmtId="0" fontId="0" fillId="0" borderId="0" xfId="0" applyFont="1" applyBorder="1"/>
    <xf numFmtId="0" fontId="12" fillId="0" borderId="0" xfId="0" applyFont="1" applyBorder="1" applyAlignment="1">
      <alignment horizontal="left" vertical="center"/>
    </xf>
    <xf numFmtId="0" fontId="0" fillId="0" borderId="0" xfId="0" applyFont="1" applyAlignment="1">
      <alignment vertical="center"/>
    </xf>
    <xf numFmtId="0" fontId="12" fillId="0" borderId="0" xfId="0" applyFont="1" applyBorder="1" applyAlignment="1">
      <alignment horizontal="center" vertical="center"/>
    </xf>
    <xf numFmtId="0" fontId="12" fillId="0" borderId="0" xfId="0" applyFont="1" applyBorder="1" applyAlignment="1">
      <alignment horizontal="center" vertical="center"/>
    </xf>
    <xf numFmtId="0" fontId="12" fillId="0" borderId="0" xfId="0" applyFont="1" applyBorder="1" applyAlignment="1">
      <alignment horizontal="left" vertical="center"/>
    </xf>
    <xf numFmtId="0" fontId="3" fillId="0" borderId="0" xfId="0" applyFont="1" applyAlignment="1">
      <alignment wrapText="1"/>
    </xf>
    <xf numFmtId="0" fontId="12" fillId="0" borderId="0" xfId="0" applyFont="1" applyBorder="1" applyAlignment="1">
      <alignment horizontal="left" vertical="center" wrapText="1"/>
    </xf>
    <xf numFmtId="58" fontId="7" fillId="0" borderId="0" xfId="0" applyNumberFormat="1" applyFont="1" applyBorder="1" applyAlignment="1">
      <alignment wrapText="1"/>
    </xf>
    <xf numFmtId="58" fontId="7" fillId="0" borderId="0" xfId="0" applyNumberFormat="1" applyFont="1" applyBorder="1" applyAlignment="1">
      <alignment horizontal="left" vertical="center" wrapText="1"/>
    </xf>
    <xf numFmtId="0" fontId="7" fillId="0" borderId="0" xfId="0" applyFont="1" applyFill="1" applyBorder="1" applyAlignment="1">
      <alignment vertical="center" wrapText="1"/>
    </xf>
    <xf numFmtId="176" fontId="7" fillId="0" borderId="0" xfId="0" applyNumberFormat="1" applyFont="1" applyBorder="1" applyAlignment="1">
      <alignment horizontal="left" vertical="center" wrapText="1"/>
    </xf>
    <xf numFmtId="0" fontId="18" fillId="0" borderId="0" xfId="0" applyFont="1" applyAlignment="1">
      <alignment horizontal="center" vertical="center" wrapText="1"/>
    </xf>
    <xf numFmtId="0" fontId="18" fillId="0" borderId="2" xfId="0" applyFont="1" applyBorder="1" applyAlignment="1">
      <alignment horizontal="center" vertical="center" wrapText="1"/>
    </xf>
    <xf numFmtId="0" fontId="20" fillId="3" borderId="1" xfId="0" applyFont="1" applyFill="1" applyBorder="1" applyAlignment="1">
      <alignment horizontal="left" vertical="center" wrapText="1"/>
    </xf>
    <xf numFmtId="0" fontId="21" fillId="3" borderId="2" xfId="0" applyFont="1" applyFill="1" applyBorder="1" applyAlignment="1">
      <alignment horizontal="left" vertical="center" wrapText="1"/>
    </xf>
    <xf numFmtId="0" fontId="21" fillId="3" borderId="1" xfId="0" applyFont="1" applyFill="1" applyBorder="1" applyAlignment="1">
      <alignment horizontal="left" vertical="center" wrapText="1"/>
    </xf>
    <xf numFmtId="0" fontId="7" fillId="3" borderId="2" xfId="0" applyFont="1" applyFill="1" applyBorder="1" applyAlignment="1">
      <alignment horizontal="center" vertical="center"/>
    </xf>
    <xf numFmtId="0" fontId="7" fillId="3" borderId="2" xfId="0" applyFont="1" applyFill="1" applyBorder="1" applyAlignment="1">
      <alignment vertical="center"/>
    </xf>
    <xf numFmtId="176" fontId="21" fillId="3" borderId="1" xfId="0" applyNumberFormat="1" applyFont="1" applyFill="1" applyBorder="1" applyAlignment="1">
      <alignment horizontal="center" vertical="center" wrapText="1"/>
    </xf>
    <xf numFmtId="0" fontId="22" fillId="0" borderId="0" xfId="0" applyFont="1" applyAlignment="1">
      <alignment vertical="center"/>
    </xf>
    <xf numFmtId="0" fontId="7" fillId="0" borderId="2" xfId="0" applyFont="1" applyFill="1" applyBorder="1" applyAlignment="1">
      <alignment vertical="center"/>
    </xf>
    <xf numFmtId="0" fontId="7" fillId="0" borderId="2" xfId="0" applyFont="1" applyBorder="1" applyAlignment="1">
      <alignment vertical="center"/>
    </xf>
    <xf numFmtId="0" fontId="8" fillId="0" borderId="2" xfId="0" applyFont="1" applyBorder="1" applyAlignment="1">
      <alignment vertical="center" wrapText="1"/>
    </xf>
    <xf numFmtId="0" fontId="7" fillId="0" borderId="2" xfId="0" applyFont="1" applyBorder="1" applyAlignment="1">
      <alignment horizontal="center" vertical="center"/>
    </xf>
    <xf numFmtId="58" fontId="7" fillId="0" borderId="2" xfId="0" applyNumberFormat="1" applyFont="1" applyBorder="1" applyAlignment="1">
      <alignment vertical="center"/>
    </xf>
    <xf numFmtId="176" fontId="7" fillId="0" borderId="2" xfId="0" applyNumberFormat="1" applyFont="1" applyBorder="1" applyAlignment="1">
      <alignment horizontal="center" vertical="center"/>
    </xf>
    <xf numFmtId="0" fontId="22" fillId="0" borderId="2" xfId="0" applyFont="1" applyBorder="1" applyAlignment="1">
      <alignment vertical="center"/>
    </xf>
    <xf numFmtId="0" fontId="7" fillId="0" borderId="2" xfId="0" applyFont="1" applyFill="1" applyBorder="1" applyAlignment="1">
      <alignment horizontal="center" vertical="center"/>
    </xf>
    <xf numFmtId="58" fontId="7" fillId="0" borderId="2" xfId="0" applyNumberFormat="1" applyFont="1" applyBorder="1" applyAlignment="1">
      <alignment vertical="center" wrapText="1"/>
    </xf>
    <xf numFmtId="0" fontId="7" fillId="0" borderId="0" xfId="0" applyFont="1" applyAlignment="1">
      <alignment vertical="center"/>
    </xf>
    <xf numFmtId="0" fontId="7" fillId="0" borderId="2" xfId="0" applyFont="1" applyBorder="1" applyAlignment="1">
      <alignment vertical="center" wrapText="1"/>
    </xf>
    <xf numFmtId="0" fontId="20" fillId="3" borderId="2" xfId="0" applyFont="1" applyFill="1" applyBorder="1" applyAlignment="1">
      <alignment horizontal="left" vertical="center" wrapText="1"/>
    </xf>
    <xf numFmtId="176" fontId="21" fillId="3" borderId="2" xfId="0" applyNumberFormat="1" applyFont="1" applyFill="1" applyBorder="1" applyAlignment="1">
      <alignment horizontal="center" vertical="center" wrapText="1"/>
    </xf>
    <xf numFmtId="0" fontId="23" fillId="0" borderId="2" xfId="0" applyFont="1" applyBorder="1" applyAlignment="1">
      <alignment vertical="center"/>
    </xf>
    <xf numFmtId="0" fontId="23" fillId="0" borderId="2" xfId="0" applyFont="1" applyBorder="1" applyAlignment="1">
      <alignment vertical="center" wrapText="1"/>
    </xf>
    <xf numFmtId="0" fontId="7" fillId="4" borderId="2" xfId="0" applyFont="1" applyFill="1" applyBorder="1" applyAlignment="1">
      <alignment vertical="center"/>
    </xf>
    <xf numFmtId="0" fontId="7" fillId="4" borderId="2" xfId="0" applyFont="1" applyFill="1" applyBorder="1" applyAlignment="1">
      <alignment horizontal="center" vertical="center"/>
    </xf>
    <xf numFmtId="0" fontId="7" fillId="4" borderId="2" xfId="0" applyFont="1" applyFill="1" applyBorder="1" applyAlignment="1">
      <alignment vertical="center" wrapText="1"/>
    </xf>
    <xf numFmtId="58" fontId="7" fillId="4" borderId="2" xfId="0" applyNumberFormat="1" applyFont="1" applyFill="1" applyBorder="1" applyAlignment="1">
      <alignment vertical="center"/>
    </xf>
    <xf numFmtId="176" fontId="7" fillId="4" borderId="2" xfId="0" applyNumberFormat="1" applyFont="1" applyFill="1" applyBorder="1" applyAlignment="1">
      <alignment horizontal="center" vertical="center"/>
    </xf>
    <xf numFmtId="0" fontId="7" fillId="0" borderId="2" xfId="0" applyFont="1" applyFill="1" applyBorder="1" applyAlignment="1">
      <alignment vertical="center" wrapText="1"/>
    </xf>
    <xf numFmtId="0" fontId="22" fillId="0" borderId="1" xfId="0" applyFont="1" applyBorder="1" applyAlignment="1">
      <alignment vertical="center"/>
    </xf>
    <xf numFmtId="0" fontId="7" fillId="3" borderId="2" xfId="0" applyFont="1" applyFill="1" applyBorder="1" applyAlignment="1">
      <alignment horizontal="center"/>
    </xf>
    <xf numFmtId="0" fontId="22" fillId="0" borderId="0" xfId="0" applyFont="1"/>
    <xf numFmtId="0" fontId="7" fillId="0" borderId="2" xfId="0" applyFont="1" applyFill="1" applyBorder="1" applyAlignment="1"/>
    <xf numFmtId="0" fontId="7" fillId="0" borderId="2" xfId="0" applyFont="1" applyBorder="1" applyAlignment="1">
      <alignment horizontal="center"/>
    </xf>
    <xf numFmtId="0" fontId="22" fillId="0" borderId="2" xfId="0" applyFont="1" applyBorder="1"/>
    <xf numFmtId="0" fontId="22" fillId="0" borderId="2" xfId="0" applyFont="1" applyBorder="1" applyAlignment="1">
      <alignment horizontal="center" vertical="center"/>
    </xf>
    <xf numFmtId="176" fontId="8" fillId="3" borderId="2" xfId="0" applyNumberFormat="1" applyFont="1" applyFill="1" applyBorder="1" applyAlignment="1">
      <alignment horizontal="center" vertical="center"/>
    </xf>
    <xf numFmtId="0" fontId="22" fillId="0" borderId="2" xfId="0" applyFont="1" applyBorder="1" applyAlignment="1">
      <alignment horizontal="center"/>
    </xf>
    <xf numFmtId="0" fontId="18" fillId="0" borderId="2" xfId="0" applyFont="1" applyBorder="1" applyAlignment="1">
      <alignment horizontal="center" vertical="center"/>
    </xf>
    <xf numFmtId="0" fontId="3" fillId="0" borderId="0" xfId="0" applyFont="1" applyAlignment="1">
      <alignment vertical="center"/>
    </xf>
    <xf numFmtId="58" fontId="7" fillId="0" borderId="0" xfId="0" applyNumberFormat="1" applyFont="1" applyBorder="1" applyAlignment="1">
      <alignment vertical="center"/>
    </xf>
    <xf numFmtId="176" fontId="20" fillId="3" borderId="1" xfId="0" applyNumberFormat="1" applyFont="1" applyFill="1" applyBorder="1" applyAlignment="1">
      <alignment horizontal="center" vertical="center" wrapText="1"/>
    </xf>
    <xf numFmtId="176" fontId="20" fillId="3" borderId="2" xfId="0" applyNumberFormat="1" applyFont="1" applyFill="1" applyBorder="1" applyAlignment="1">
      <alignment horizontal="center" vertical="center" wrapText="1"/>
    </xf>
    <xf numFmtId="0" fontId="8" fillId="0" borderId="2" xfId="0" applyFont="1" applyBorder="1" applyAlignment="1">
      <alignment horizontal="center" vertical="center"/>
    </xf>
    <xf numFmtId="0" fontId="8" fillId="4" borderId="2" xfId="0" applyFont="1" applyFill="1" applyBorder="1" applyAlignment="1">
      <alignment horizontal="center" vertical="center"/>
    </xf>
    <xf numFmtId="0" fontId="24" fillId="0" borderId="2" xfId="0" applyFont="1" applyBorder="1" applyAlignment="1">
      <alignment horizontal="center" vertical="center"/>
    </xf>
    <xf numFmtId="0" fontId="19" fillId="0" borderId="0" xfId="0" applyFont="1" applyBorder="1" applyAlignment="1">
      <alignment horizontal="left" vertical="center" wrapText="1"/>
    </xf>
    <xf numFmtId="0" fontId="25" fillId="0" borderId="0" xfId="0" applyFont="1" applyBorder="1" applyAlignment="1">
      <alignment horizontal="left" vertical="center" wrapText="1"/>
    </xf>
    <xf numFmtId="176" fontId="26" fillId="0" borderId="0" xfId="0" applyNumberFormat="1" applyFont="1" applyBorder="1" applyAlignment="1">
      <alignment horizontal="left" vertical="center"/>
    </xf>
    <xf numFmtId="58" fontId="26" fillId="0" borderId="0" xfId="0" applyNumberFormat="1" applyFont="1" applyBorder="1" applyAlignment="1">
      <alignment horizontal="left" vertical="center"/>
    </xf>
    <xf numFmtId="0" fontId="27" fillId="0" borderId="2" xfId="0" applyFont="1" applyBorder="1" applyAlignment="1">
      <alignment horizontal="center" vertical="center"/>
    </xf>
    <xf numFmtId="176" fontId="27" fillId="0" borderId="2" xfId="0" applyNumberFormat="1" applyFont="1" applyBorder="1" applyAlignment="1">
      <alignment horizontal="right" vertical="center"/>
    </xf>
    <xf numFmtId="0" fontId="16" fillId="0" borderId="0" xfId="0" applyFont="1" applyBorder="1" applyAlignment="1">
      <alignment vertical="center"/>
    </xf>
    <xf numFmtId="0" fontId="2" fillId="2" borderId="2" xfId="0" applyFont="1" applyFill="1" applyBorder="1" applyAlignment="1">
      <alignment horizontal="center" vertical="center" wrapText="1"/>
    </xf>
    <xf numFmtId="0" fontId="18" fillId="0" borderId="0" xfId="0" applyFont="1" applyAlignment="1">
      <alignment horizontal="center" vertical="center" wrapText="1"/>
    </xf>
    <xf numFmtId="0" fontId="19" fillId="0" borderId="0" xfId="0" applyFont="1" applyBorder="1" applyAlignment="1">
      <alignment horizontal="left" vertical="center" wrapText="1"/>
    </xf>
    <xf numFmtId="0" fontId="7" fillId="0" borderId="0" xfId="0" applyFont="1" applyFill="1" applyBorder="1" applyAlignment="1">
      <alignment vertical="center"/>
    </xf>
    <xf numFmtId="176" fontId="7" fillId="0" borderId="2" xfId="0" applyNumberFormat="1" applyFont="1" applyFill="1" applyBorder="1" applyAlignment="1">
      <alignment horizontal="center" vertical="center"/>
    </xf>
    <xf numFmtId="0" fontId="7" fillId="0" borderId="1" xfId="0" applyFont="1" applyFill="1" applyBorder="1" applyAlignment="1">
      <alignment vertical="center"/>
    </xf>
    <xf numFmtId="58" fontId="30" fillId="0" borderId="2" xfId="0" applyNumberFormat="1" applyFont="1" applyBorder="1" applyAlignment="1">
      <alignment vertical="center" wrapText="1"/>
    </xf>
    <xf numFmtId="0" fontId="22" fillId="0" borderId="0" xfId="0" applyFont="1" applyFill="1" applyAlignment="1">
      <alignment vertical="center"/>
    </xf>
    <xf numFmtId="0" fontId="30" fillId="0" borderId="2" xfId="0" applyFont="1" applyBorder="1" applyAlignment="1">
      <alignment vertical="center" wrapText="1"/>
    </xf>
    <xf numFmtId="0" fontId="18" fillId="0" borderId="0" xfId="0" applyFont="1" applyAlignment="1">
      <alignment horizontal="center" vertical="center" wrapText="1"/>
    </xf>
    <xf numFmtId="0" fontId="19" fillId="0" borderId="0" xfId="0" applyFont="1" applyBorder="1" applyAlignment="1">
      <alignment horizontal="center" vertical="center" wrapText="1"/>
    </xf>
    <xf numFmtId="0" fontId="18" fillId="0" borderId="3" xfId="0" applyFont="1" applyBorder="1" applyAlignment="1">
      <alignment horizontal="center" vertical="center" wrapText="1"/>
    </xf>
    <xf numFmtId="0" fontId="18" fillId="0" borderId="4" xfId="0" applyFont="1" applyBorder="1" applyAlignment="1">
      <alignment horizontal="center" vertical="center" wrapText="1"/>
    </xf>
    <xf numFmtId="0" fontId="19" fillId="0" borderId="0" xfId="0" applyFont="1" applyBorder="1" applyAlignment="1">
      <alignment horizontal="center" vertical="center"/>
    </xf>
    <xf numFmtId="176" fontId="27" fillId="0" borderId="3" xfId="0" applyNumberFormat="1" applyFont="1" applyBorder="1" applyAlignment="1">
      <alignment horizontal="left" vertical="center"/>
    </xf>
    <xf numFmtId="176" fontId="27" fillId="0" borderId="4" xfId="0" applyNumberFormat="1" applyFont="1" applyBorder="1" applyAlignment="1">
      <alignment horizontal="left" vertical="center"/>
    </xf>
    <xf numFmtId="0" fontId="27" fillId="0" borderId="3" xfId="0" applyFont="1" applyBorder="1" applyAlignment="1">
      <alignment horizontal="left" vertical="center"/>
    </xf>
    <xf numFmtId="0" fontId="27" fillId="0" borderId="4" xfId="0" applyFont="1" applyBorder="1" applyAlignment="1">
      <alignment horizontal="left" vertical="center"/>
    </xf>
    <xf numFmtId="0" fontId="19" fillId="0" borderId="0" xfId="0" applyFont="1" applyBorder="1" applyAlignment="1">
      <alignment horizontal="left" vertical="center" wrapText="1"/>
    </xf>
    <xf numFmtId="0" fontId="19" fillId="0" borderId="0" xfId="0" applyFont="1" applyBorder="1" applyAlignment="1">
      <alignment horizontal="left" vertical="center"/>
    </xf>
    <xf numFmtId="0" fontId="30" fillId="0" borderId="2" xfId="0" applyFont="1" applyFill="1" applyBorder="1" applyAlignment="1">
      <alignment vertical="center" wrapText="1"/>
    </xf>
  </cellXfs>
  <cellStyles count="2">
    <cellStyle name="常规" xfId="0" builtinId="0"/>
    <cellStyle name="常规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237"/>
  <sheetViews>
    <sheetView showGridLines="0" tabSelected="1" showRuler="0" view="pageBreakPreview" topLeftCell="A106" zoomScaleNormal="70" zoomScaleSheetLayoutView="100" zoomScalePageLayoutView="59" workbookViewId="0">
      <selection activeCell="F123" sqref="F123"/>
    </sheetView>
  </sheetViews>
  <sheetFormatPr defaultColWidth="9.140625" defaultRowHeight="15" x14ac:dyDescent="0.2"/>
  <cols>
    <col min="1" max="1" width="7.5703125" style="2" customWidth="1"/>
    <col min="2" max="2" width="32.140625" style="2" customWidth="1"/>
    <col min="3" max="3" width="12" style="2" customWidth="1"/>
    <col min="4" max="4" width="59.28515625" style="42" customWidth="1"/>
    <col min="5" max="5" width="13.7109375" style="6" customWidth="1"/>
    <col min="6" max="6" width="38.28515625" style="88" customWidth="1"/>
    <col min="7" max="7" width="10.28515625" style="10" customWidth="1"/>
    <col min="8" max="8" width="9.7109375" style="6" customWidth="1"/>
    <col min="9" max="9" width="1.140625" customWidth="1"/>
    <col min="10" max="10" width="8.5703125" style="3" customWidth="1"/>
    <col min="11" max="16384" width="9.140625" style="3"/>
  </cols>
  <sheetData>
    <row r="1" spans="1:10" ht="51.6" customHeight="1" x14ac:dyDescent="0.2"/>
    <row r="2" spans="1:10" s="4" customFormat="1" ht="94.9" customHeight="1" x14ac:dyDescent="0.3">
      <c r="A2" s="27"/>
      <c r="B2" s="111" t="s">
        <v>440</v>
      </c>
      <c r="C2" s="111"/>
      <c r="D2" s="111"/>
      <c r="E2" s="111"/>
      <c r="F2" s="111"/>
      <c r="G2" s="111"/>
      <c r="H2" s="111"/>
      <c r="I2" s="111"/>
      <c r="J2" s="27"/>
    </row>
    <row r="3" spans="1:10" s="4" customFormat="1" ht="23.45" customHeight="1" x14ac:dyDescent="0.3">
      <c r="A3" s="27"/>
      <c r="B3" s="48"/>
      <c r="C3" s="48"/>
      <c r="D3" s="48"/>
      <c r="E3" s="48"/>
      <c r="F3" s="48"/>
      <c r="G3" s="48"/>
      <c r="H3" s="48"/>
      <c r="I3" s="48"/>
      <c r="J3" s="27"/>
    </row>
    <row r="4" spans="1:10" s="4" customFormat="1" ht="53.45" customHeight="1" x14ac:dyDescent="0.3">
      <c r="A4" s="27"/>
      <c r="B4" s="28"/>
      <c r="C4" s="112" t="s">
        <v>305</v>
      </c>
      <c r="D4" s="112"/>
      <c r="E4" s="112"/>
      <c r="F4" s="112"/>
      <c r="G4" s="28"/>
      <c r="H4" s="28"/>
      <c r="I4" s="28"/>
      <c r="J4" s="27"/>
    </row>
    <row r="5" spans="1:10" s="4" customFormat="1" ht="42.6" customHeight="1" x14ac:dyDescent="0.3">
      <c r="A5" s="27"/>
      <c r="B5" s="28"/>
      <c r="C5" s="95"/>
      <c r="D5" s="95"/>
      <c r="E5" s="95"/>
      <c r="F5" s="95"/>
      <c r="G5" s="28"/>
      <c r="H5" s="28"/>
      <c r="I5" s="28"/>
      <c r="J5" s="27"/>
    </row>
    <row r="6" spans="1:10" s="4" customFormat="1" ht="23.45" customHeight="1" x14ac:dyDescent="0.3">
      <c r="A6" s="28"/>
      <c r="B6" s="30"/>
      <c r="C6" s="113" t="s">
        <v>210</v>
      </c>
      <c r="D6" s="114"/>
      <c r="E6" s="49" t="s">
        <v>218</v>
      </c>
      <c r="F6" s="49" t="s">
        <v>60</v>
      </c>
      <c r="G6" s="31"/>
      <c r="H6" s="31"/>
      <c r="I6" s="31"/>
      <c r="J6" s="28"/>
    </row>
    <row r="7" spans="1:10" s="4" customFormat="1" ht="28.15" customHeight="1" x14ac:dyDescent="0.3">
      <c r="B7" s="33"/>
      <c r="C7" s="118" t="str">
        <f>B15</f>
        <v>模块A：物联网工程设计与升级改造(45分)</v>
      </c>
      <c r="D7" s="119"/>
      <c r="E7" s="100">
        <f>F15</f>
        <v>45</v>
      </c>
      <c r="F7" s="99"/>
      <c r="G7" s="29"/>
      <c r="H7" s="32"/>
      <c r="I7" s="32"/>
      <c r="J7" s="16"/>
    </row>
    <row r="8" spans="1:10" s="4" customFormat="1" ht="28.15" customHeight="1" x14ac:dyDescent="0.3">
      <c r="B8" s="33"/>
      <c r="C8" s="116" t="str">
        <f>B123</f>
        <v>模块B：物联网系统维护与性能优化(20分)</v>
      </c>
      <c r="D8" s="117"/>
      <c r="E8" s="100">
        <f>F123</f>
        <v>20</v>
      </c>
      <c r="F8" s="87"/>
      <c r="G8" s="29"/>
      <c r="H8" s="32"/>
      <c r="I8" s="32"/>
      <c r="J8" s="16"/>
    </row>
    <row r="9" spans="1:10" s="4" customFormat="1" ht="28.15" customHeight="1" x14ac:dyDescent="0.3">
      <c r="B9" s="33"/>
      <c r="C9" s="116" t="str">
        <f>B142</f>
        <v>模块C：物联网应用开发与调试(35分)</v>
      </c>
      <c r="D9" s="117"/>
      <c r="E9" s="100">
        <f>F142</f>
        <v>35</v>
      </c>
      <c r="F9" s="87"/>
      <c r="G9" s="29"/>
      <c r="H9" s="32"/>
      <c r="I9" s="32"/>
      <c r="J9" s="16"/>
    </row>
    <row r="10" spans="1:10" s="4" customFormat="1" ht="28.15" customHeight="1" x14ac:dyDescent="0.3">
      <c r="B10" s="32"/>
      <c r="C10" s="116" t="s">
        <v>217</v>
      </c>
      <c r="D10" s="117"/>
      <c r="E10" s="100">
        <f>SUM(E7:E9)</f>
        <v>100</v>
      </c>
      <c r="F10" s="87"/>
      <c r="G10" s="29"/>
      <c r="H10" s="32"/>
      <c r="I10" s="32"/>
      <c r="J10" s="16"/>
    </row>
    <row r="11" spans="1:10" s="4" customFormat="1" ht="43.15" customHeight="1" x14ac:dyDescent="0.3">
      <c r="B11" s="32"/>
      <c r="C11" s="32"/>
      <c r="D11" s="30"/>
      <c r="E11" s="39"/>
      <c r="F11" s="40"/>
      <c r="G11" s="29"/>
      <c r="H11" s="32"/>
      <c r="I11" s="32"/>
      <c r="J11" s="16"/>
    </row>
    <row r="12" spans="1:10" s="4" customFormat="1" ht="56.45" customHeight="1" x14ac:dyDescent="0.3">
      <c r="C12" s="115" t="s">
        <v>369</v>
      </c>
      <c r="D12" s="115"/>
      <c r="E12" s="115"/>
      <c r="F12" s="115"/>
      <c r="G12" s="9"/>
      <c r="H12" s="5"/>
    </row>
    <row r="13" spans="1:10" s="4" customFormat="1" ht="21.6" customHeight="1" x14ac:dyDescent="0.3">
      <c r="D13" s="43"/>
      <c r="E13" s="37"/>
      <c r="F13" s="41"/>
      <c r="G13" s="9"/>
      <c r="H13" s="5"/>
    </row>
    <row r="14" spans="1:10" s="4" customFormat="1" ht="23.45" customHeight="1" x14ac:dyDescent="0.3">
      <c r="D14" s="43"/>
      <c r="E14" s="37"/>
      <c r="F14" s="41"/>
      <c r="G14" s="9"/>
      <c r="H14" s="5"/>
    </row>
    <row r="15" spans="1:10" s="4" customFormat="1" ht="37.9" customHeight="1" x14ac:dyDescent="0.3">
      <c r="A15" s="23"/>
      <c r="B15" s="101" t="str">
        <f>E15&amp;"("&amp;F15&amp;"分)"</f>
        <v>模块A：物联网工程设计与升级改造(45分)</v>
      </c>
      <c r="C15" s="101"/>
      <c r="D15" s="101"/>
      <c r="E15" s="97" t="s">
        <v>442</v>
      </c>
      <c r="F15" s="97">
        <f>SUM(H18:H122)</f>
        <v>45</v>
      </c>
      <c r="G15" s="21"/>
      <c r="H15" s="22"/>
      <c r="J15" s="16"/>
    </row>
    <row r="16" spans="1:10" s="4" customFormat="1" ht="60" customHeight="1" x14ac:dyDescent="0.3">
      <c r="A16" s="102" t="s">
        <v>136</v>
      </c>
      <c r="B16" s="102" t="s">
        <v>1</v>
      </c>
      <c r="C16" s="102" t="s">
        <v>276</v>
      </c>
      <c r="D16" s="102" t="s">
        <v>2</v>
      </c>
      <c r="E16" s="102" t="s">
        <v>306</v>
      </c>
      <c r="F16" s="102" t="s">
        <v>8</v>
      </c>
      <c r="G16" s="102" t="s">
        <v>220</v>
      </c>
      <c r="H16" s="102" t="s">
        <v>4</v>
      </c>
      <c r="I16" s="1"/>
      <c r="J16" s="102" t="s">
        <v>85</v>
      </c>
    </row>
    <row r="17" spans="1:10" s="7" customFormat="1" ht="25.5" customHeight="1" x14ac:dyDescent="0.2">
      <c r="A17" s="50" t="s">
        <v>17</v>
      </c>
      <c r="B17" s="50" t="s">
        <v>326</v>
      </c>
      <c r="C17" s="51"/>
      <c r="D17" s="52"/>
      <c r="E17" s="53"/>
      <c r="F17" s="54"/>
      <c r="G17" s="90">
        <f>SUM(H19:H54)</f>
        <v>21</v>
      </c>
      <c r="H17" s="55"/>
      <c r="I17" s="105"/>
      <c r="J17" s="55"/>
    </row>
    <row r="18" spans="1:10" s="7" customFormat="1" ht="27" customHeight="1" x14ac:dyDescent="0.2">
      <c r="A18" s="57"/>
      <c r="B18" s="57" t="s">
        <v>327</v>
      </c>
      <c r="C18" s="57"/>
      <c r="D18" s="57"/>
      <c r="E18" s="57"/>
      <c r="F18" s="57"/>
      <c r="G18" s="57"/>
      <c r="H18" s="57"/>
      <c r="I18" s="105"/>
      <c r="J18" s="57"/>
    </row>
    <row r="19" spans="1:10" s="7" customFormat="1" ht="25.5" customHeight="1" x14ac:dyDescent="0.2">
      <c r="A19" s="57"/>
      <c r="B19" s="57"/>
      <c r="C19" s="64" t="s">
        <v>274</v>
      </c>
      <c r="D19" s="57" t="s">
        <v>309</v>
      </c>
      <c r="E19" s="57"/>
      <c r="F19" s="57" t="s">
        <v>269</v>
      </c>
      <c r="G19" s="57"/>
      <c r="H19" s="106">
        <v>0.5</v>
      </c>
      <c r="I19" s="105"/>
      <c r="J19" s="57"/>
    </row>
    <row r="20" spans="1:10" s="7" customFormat="1" ht="25.5" customHeight="1" x14ac:dyDescent="0.2">
      <c r="A20" s="57"/>
      <c r="B20" s="57"/>
      <c r="C20" s="64" t="s">
        <v>274</v>
      </c>
      <c r="D20" s="57" t="s">
        <v>310</v>
      </c>
      <c r="E20" s="57"/>
      <c r="F20" s="57" t="s">
        <v>272</v>
      </c>
      <c r="G20" s="57"/>
      <c r="H20" s="106">
        <v>0.5</v>
      </c>
      <c r="I20" s="105"/>
      <c r="J20" s="57"/>
    </row>
    <row r="21" spans="1:10" s="7" customFormat="1" ht="25.5" customHeight="1" x14ac:dyDescent="0.2">
      <c r="A21" s="57"/>
      <c r="B21" s="57"/>
      <c r="C21" s="64" t="s">
        <v>274</v>
      </c>
      <c r="D21" s="57" t="s">
        <v>311</v>
      </c>
      <c r="E21" s="57"/>
      <c r="F21" s="57" t="s">
        <v>272</v>
      </c>
      <c r="G21" s="57"/>
      <c r="H21" s="106">
        <v>0.5</v>
      </c>
      <c r="I21" s="105"/>
      <c r="J21" s="57"/>
    </row>
    <row r="22" spans="1:10" s="7" customFormat="1" ht="27" customHeight="1" x14ac:dyDescent="0.2">
      <c r="A22" s="57"/>
      <c r="B22" s="57"/>
      <c r="C22" s="64" t="s">
        <v>274</v>
      </c>
      <c r="D22" s="57" t="s">
        <v>314</v>
      </c>
      <c r="E22" s="57"/>
      <c r="F22" s="57" t="s">
        <v>269</v>
      </c>
      <c r="G22" s="57"/>
      <c r="H22" s="106">
        <v>0.5</v>
      </c>
      <c r="I22" s="105"/>
      <c r="J22" s="57"/>
    </row>
    <row r="23" spans="1:10" s="7" customFormat="1" ht="25.5" customHeight="1" x14ac:dyDescent="0.2">
      <c r="A23" s="57"/>
      <c r="B23" s="57"/>
      <c r="C23" s="64" t="s">
        <v>274</v>
      </c>
      <c r="D23" s="57" t="s">
        <v>31</v>
      </c>
      <c r="E23" s="57"/>
      <c r="F23" s="57" t="s">
        <v>272</v>
      </c>
      <c r="G23" s="57"/>
      <c r="H23" s="106">
        <v>0.5</v>
      </c>
      <c r="I23" s="105"/>
      <c r="J23" s="57"/>
    </row>
    <row r="24" spans="1:10" s="7" customFormat="1" ht="25.5" customHeight="1" x14ac:dyDescent="0.2">
      <c r="A24" s="57"/>
      <c r="B24" s="57"/>
      <c r="C24" s="64" t="s">
        <v>274</v>
      </c>
      <c r="D24" s="57" t="s">
        <v>312</v>
      </c>
      <c r="E24" s="57"/>
      <c r="F24" s="57" t="s">
        <v>272</v>
      </c>
      <c r="G24" s="57"/>
      <c r="H24" s="106">
        <v>0.5</v>
      </c>
      <c r="I24" s="105"/>
      <c r="J24" s="57"/>
    </row>
    <row r="25" spans="1:10" s="7" customFormat="1" ht="25.5" customHeight="1" x14ac:dyDescent="0.2">
      <c r="A25" s="57"/>
      <c r="B25" s="57"/>
      <c r="C25" s="64" t="s">
        <v>274</v>
      </c>
      <c r="D25" s="57" t="s">
        <v>35</v>
      </c>
      <c r="E25" s="57"/>
      <c r="F25" s="57" t="s">
        <v>272</v>
      </c>
      <c r="G25" s="57"/>
      <c r="H25" s="106">
        <v>0.5</v>
      </c>
      <c r="I25" s="105"/>
      <c r="J25" s="57"/>
    </row>
    <row r="26" spans="1:10" s="7" customFormat="1" ht="25.5" customHeight="1" x14ac:dyDescent="0.2">
      <c r="A26" s="57"/>
      <c r="B26" s="57"/>
      <c r="C26" s="64" t="s">
        <v>274</v>
      </c>
      <c r="D26" s="57" t="s">
        <v>325</v>
      </c>
      <c r="E26" s="57"/>
      <c r="F26" s="57" t="s">
        <v>272</v>
      </c>
      <c r="G26" s="57"/>
      <c r="H26" s="106">
        <v>2.5</v>
      </c>
      <c r="I26" s="105"/>
      <c r="J26" s="57"/>
    </row>
    <row r="27" spans="1:10" s="7" customFormat="1" ht="25.5" customHeight="1" x14ac:dyDescent="0.2">
      <c r="A27" s="57"/>
      <c r="B27" s="57"/>
      <c r="C27" s="64" t="s">
        <v>274</v>
      </c>
      <c r="D27" s="57" t="s">
        <v>302</v>
      </c>
      <c r="E27" s="57"/>
      <c r="F27" s="57" t="s">
        <v>272</v>
      </c>
      <c r="G27" s="57"/>
      <c r="H27" s="106">
        <v>0.5</v>
      </c>
      <c r="I27" s="105"/>
      <c r="J27" s="57"/>
    </row>
    <row r="28" spans="1:10" s="7" customFormat="1" ht="25.5" customHeight="1" x14ac:dyDescent="0.2">
      <c r="A28" s="57"/>
      <c r="B28" s="57"/>
      <c r="C28" s="64" t="s">
        <v>274</v>
      </c>
      <c r="D28" s="57" t="s">
        <v>313</v>
      </c>
      <c r="E28" s="57"/>
      <c r="F28" s="57" t="s">
        <v>272</v>
      </c>
      <c r="G28" s="57"/>
      <c r="H28" s="106">
        <v>0.5</v>
      </c>
      <c r="I28" s="105"/>
      <c r="J28" s="57"/>
    </row>
    <row r="29" spans="1:10" s="7" customFormat="1" ht="25.5" customHeight="1" x14ac:dyDescent="0.2">
      <c r="A29" s="57"/>
      <c r="B29" s="57"/>
      <c r="C29" s="64" t="s">
        <v>274</v>
      </c>
      <c r="D29" s="57" t="s">
        <v>10</v>
      </c>
      <c r="E29" s="57"/>
      <c r="F29" s="57" t="s">
        <v>272</v>
      </c>
      <c r="G29" s="57"/>
      <c r="H29" s="106">
        <v>0.5</v>
      </c>
      <c r="I29" s="105"/>
      <c r="J29" s="57"/>
    </row>
    <row r="30" spans="1:10" s="7" customFormat="1" ht="25.5" customHeight="1" x14ac:dyDescent="0.2">
      <c r="A30" s="57"/>
      <c r="B30" s="57"/>
      <c r="C30" s="64" t="s">
        <v>274</v>
      </c>
      <c r="D30" s="57" t="s">
        <v>321</v>
      </c>
      <c r="E30" s="57"/>
      <c r="F30" s="57" t="s">
        <v>269</v>
      </c>
      <c r="G30" s="57"/>
      <c r="H30" s="106">
        <v>2</v>
      </c>
      <c r="I30" s="105"/>
      <c r="J30" s="57"/>
    </row>
    <row r="31" spans="1:10" s="7" customFormat="1" ht="25.5" customHeight="1" x14ac:dyDescent="0.2">
      <c r="A31" s="57"/>
      <c r="B31" s="57"/>
      <c r="C31" s="64" t="s">
        <v>274</v>
      </c>
      <c r="D31" s="57" t="s">
        <v>322</v>
      </c>
      <c r="E31" s="57"/>
      <c r="F31" s="57" t="s">
        <v>269</v>
      </c>
      <c r="G31" s="57"/>
      <c r="H31" s="106">
        <v>0.5</v>
      </c>
      <c r="I31" s="105"/>
      <c r="J31" s="57"/>
    </row>
    <row r="32" spans="1:10" s="7" customFormat="1" ht="25.5" customHeight="1" x14ac:dyDescent="0.2">
      <c r="A32" s="57"/>
      <c r="B32" s="57"/>
      <c r="C32" s="64" t="s">
        <v>274</v>
      </c>
      <c r="D32" s="57" t="s">
        <v>323</v>
      </c>
      <c r="E32" s="57"/>
      <c r="F32" s="57" t="s">
        <v>269</v>
      </c>
      <c r="G32" s="57"/>
      <c r="H32" s="106">
        <v>0.5</v>
      </c>
      <c r="I32" s="105"/>
      <c r="J32" s="57"/>
    </row>
    <row r="33" spans="1:10" s="7" customFormat="1" ht="25.5" customHeight="1" x14ac:dyDescent="0.2">
      <c r="A33" s="57"/>
      <c r="B33" s="57"/>
      <c r="C33" s="64" t="s">
        <v>274</v>
      </c>
      <c r="D33" s="57" t="s">
        <v>324</v>
      </c>
      <c r="E33" s="57"/>
      <c r="F33" s="57" t="s">
        <v>269</v>
      </c>
      <c r="G33" s="57"/>
      <c r="H33" s="106">
        <v>0.5</v>
      </c>
      <c r="I33" s="105"/>
      <c r="J33" s="57"/>
    </row>
    <row r="34" spans="1:10" s="7" customFormat="1" ht="25.5" customHeight="1" x14ac:dyDescent="0.2">
      <c r="A34" s="57"/>
      <c r="B34" s="57"/>
      <c r="C34" s="64" t="s">
        <v>274</v>
      </c>
      <c r="D34" s="57" t="s">
        <v>38</v>
      </c>
      <c r="E34" s="57"/>
      <c r="F34" s="57" t="s">
        <v>272</v>
      </c>
      <c r="G34" s="57"/>
      <c r="H34" s="106">
        <v>0.5</v>
      </c>
      <c r="I34" s="105"/>
      <c r="J34" s="57"/>
    </row>
    <row r="35" spans="1:10" s="7" customFormat="1" ht="25.5" customHeight="1" x14ac:dyDescent="0.2">
      <c r="A35" s="57"/>
      <c r="B35" s="57"/>
      <c r="C35" s="64" t="s">
        <v>274</v>
      </c>
      <c r="D35" s="57" t="s">
        <v>315</v>
      </c>
      <c r="E35" s="57"/>
      <c r="F35" s="57" t="s">
        <v>272</v>
      </c>
      <c r="G35" s="57"/>
      <c r="H35" s="106">
        <v>0.5</v>
      </c>
      <c r="I35" s="105"/>
      <c r="J35" s="57"/>
    </row>
    <row r="36" spans="1:10" s="7" customFormat="1" ht="25.5" customHeight="1" x14ac:dyDescent="0.2">
      <c r="A36" s="57"/>
      <c r="B36" s="57"/>
      <c r="C36" s="64" t="s">
        <v>274</v>
      </c>
      <c r="D36" s="57" t="s">
        <v>50</v>
      </c>
      <c r="E36" s="57"/>
      <c r="F36" s="57" t="s">
        <v>272</v>
      </c>
      <c r="G36" s="57"/>
      <c r="H36" s="106">
        <v>0.5</v>
      </c>
      <c r="I36" s="105"/>
      <c r="J36" s="57"/>
    </row>
    <row r="37" spans="1:10" s="7" customFormat="1" ht="25.5" customHeight="1" x14ac:dyDescent="0.2">
      <c r="A37" s="57"/>
      <c r="B37" s="57"/>
      <c r="C37" s="64" t="s">
        <v>274</v>
      </c>
      <c r="D37" s="57" t="s">
        <v>271</v>
      </c>
      <c r="E37" s="57"/>
      <c r="F37" s="57" t="s">
        <v>272</v>
      </c>
      <c r="G37" s="57"/>
      <c r="H37" s="106">
        <v>0.5</v>
      </c>
      <c r="I37" s="105"/>
      <c r="J37" s="57"/>
    </row>
    <row r="38" spans="1:10" s="7" customFormat="1" ht="25.5" customHeight="1" x14ac:dyDescent="0.2">
      <c r="A38" s="57"/>
      <c r="B38" s="57"/>
      <c r="C38" s="64" t="s">
        <v>274</v>
      </c>
      <c r="D38" s="57" t="s">
        <v>308</v>
      </c>
      <c r="E38" s="57"/>
      <c r="F38" s="57" t="s">
        <v>272</v>
      </c>
      <c r="G38" s="57"/>
      <c r="H38" s="106">
        <v>0.5</v>
      </c>
      <c r="I38" s="105"/>
      <c r="J38" s="57"/>
    </row>
    <row r="39" spans="1:10" s="7" customFormat="1" ht="25.5" customHeight="1" x14ac:dyDescent="0.2">
      <c r="A39" s="57"/>
      <c r="B39" s="57"/>
      <c r="C39" s="64" t="s">
        <v>274</v>
      </c>
      <c r="D39" s="57" t="s">
        <v>15</v>
      </c>
      <c r="E39" s="57"/>
      <c r="F39" s="57" t="s">
        <v>272</v>
      </c>
      <c r="G39" s="57"/>
      <c r="H39" s="106">
        <v>0.5</v>
      </c>
      <c r="I39" s="105"/>
      <c r="J39" s="57"/>
    </row>
    <row r="40" spans="1:10" s="7" customFormat="1" ht="25.5" customHeight="1" x14ac:dyDescent="0.2">
      <c r="A40" s="57"/>
      <c r="B40" s="57"/>
      <c r="C40" s="64" t="s">
        <v>274</v>
      </c>
      <c r="D40" s="57" t="s">
        <v>32</v>
      </c>
      <c r="E40" s="57"/>
      <c r="F40" s="57" t="s">
        <v>272</v>
      </c>
      <c r="G40" s="57"/>
      <c r="H40" s="106">
        <v>0.5</v>
      </c>
      <c r="I40" s="105"/>
      <c r="J40" s="57"/>
    </row>
    <row r="41" spans="1:10" s="7" customFormat="1" ht="25.5" customHeight="1" x14ac:dyDescent="0.2">
      <c r="A41" s="57"/>
      <c r="B41" s="57"/>
      <c r="C41" s="64" t="s">
        <v>274</v>
      </c>
      <c r="D41" s="57" t="s">
        <v>316</v>
      </c>
      <c r="E41" s="57"/>
      <c r="F41" s="57" t="s">
        <v>272</v>
      </c>
      <c r="G41" s="57"/>
      <c r="H41" s="106">
        <v>0.5</v>
      </c>
      <c r="I41" s="105"/>
      <c r="J41" s="57"/>
    </row>
    <row r="42" spans="1:10" s="7" customFormat="1" ht="25.5" customHeight="1" x14ac:dyDescent="0.2">
      <c r="A42" s="57"/>
      <c r="B42" s="57"/>
      <c r="C42" s="64" t="s">
        <v>274</v>
      </c>
      <c r="D42" s="57" t="s">
        <v>317</v>
      </c>
      <c r="E42" s="57"/>
      <c r="F42" s="57" t="s">
        <v>272</v>
      </c>
      <c r="G42" s="57"/>
      <c r="H42" s="106">
        <v>0.5</v>
      </c>
      <c r="I42" s="105"/>
      <c r="J42" s="57"/>
    </row>
    <row r="43" spans="1:10" s="7" customFormat="1" ht="25.5" customHeight="1" x14ac:dyDescent="0.2">
      <c r="A43" s="57"/>
      <c r="B43" s="57"/>
      <c r="C43" s="64" t="s">
        <v>274</v>
      </c>
      <c r="D43" s="57" t="s">
        <v>318</v>
      </c>
      <c r="E43" s="57"/>
      <c r="F43" s="57" t="s">
        <v>272</v>
      </c>
      <c r="G43" s="57"/>
      <c r="H43" s="106">
        <v>0.5</v>
      </c>
      <c r="I43" s="105"/>
      <c r="J43" s="57"/>
    </row>
    <row r="44" spans="1:10" s="7" customFormat="1" ht="25.5" customHeight="1" x14ac:dyDescent="0.2">
      <c r="A44" s="57"/>
      <c r="B44" s="57"/>
      <c r="C44" s="64" t="s">
        <v>274</v>
      </c>
      <c r="D44" s="57" t="s">
        <v>319</v>
      </c>
      <c r="E44" s="57"/>
      <c r="F44" s="57" t="s">
        <v>272</v>
      </c>
      <c r="G44" s="57"/>
      <c r="H44" s="106">
        <v>0.5</v>
      </c>
      <c r="I44" s="105"/>
      <c r="J44" s="57"/>
    </row>
    <row r="45" spans="1:10" s="7" customFormat="1" ht="25.5" customHeight="1" x14ac:dyDescent="0.2">
      <c r="A45" s="57"/>
      <c r="B45" s="57"/>
      <c r="C45" s="64" t="s">
        <v>274</v>
      </c>
      <c r="D45" s="57" t="s">
        <v>16</v>
      </c>
      <c r="E45" s="57"/>
      <c r="F45" s="57" t="s">
        <v>272</v>
      </c>
      <c r="G45" s="57"/>
      <c r="H45" s="106">
        <v>0.5</v>
      </c>
      <c r="I45" s="105"/>
      <c r="J45" s="57"/>
    </row>
    <row r="46" spans="1:10" s="7" customFormat="1" ht="25.5" customHeight="1" x14ac:dyDescent="0.2">
      <c r="A46" s="57"/>
      <c r="B46" s="57"/>
      <c r="C46" s="64" t="s">
        <v>274</v>
      </c>
      <c r="D46" s="57" t="s">
        <v>301</v>
      </c>
      <c r="E46" s="57"/>
      <c r="F46" s="57" t="s">
        <v>272</v>
      </c>
      <c r="G46" s="57"/>
      <c r="H46" s="106">
        <v>0.5</v>
      </c>
      <c r="I46" s="105"/>
      <c r="J46" s="57"/>
    </row>
    <row r="47" spans="1:10" s="7" customFormat="1" ht="25.5" customHeight="1" x14ac:dyDescent="0.2">
      <c r="A47" s="57"/>
      <c r="B47" s="57"/>
      <c r="C47" s="64" t="s">
        <v>274</v>
      </c>
      <c r="D47" s="57" t="s">
        <v>320</v>
      </c>
      <c r="E47" s="57"/>
      <c r="F47" s="57" t="s">
        <v>272</v>
      </c>
      <c r="G47" s="57"/>
      <c r="H47" s="106">
        <v>0.5</v>
      </c>
      <c r="I47" s="105"/>
      <c r="J47" s="57"/>
    </row>
    <row r="48" spans="1:10" s="7" customFormat="1" ht="25.5" customHeight="1" x14ac:dyDescent="0.2">
      <c r="A48" s="57"/>
      <c r="B48" s="57"/>
      <c r="C48" s="64" t="s">
        <v>274</v>
      </c>
      <c r="D48" s="57" t="s">
        <v>304</v>
      </c>
      <c r="E48" s="57"/>
      <c r="F48" s="57" t="s">
        <v>269</v>
      </c>
      <c r="G48" s="57"/>
      <c r="H48" s="106">
        <v>0.5</v>
      </c>
      <c r="I48" s="105"/>
      <c r="J48" s="57"/>
    </row>
    <row r="49" spans="1:10" s="7" customFormat="1" ht="25.5" customHeight="1" x14ac:dyDescent="0.2">
      <c r="A49" s="57"/>
      <c r="B49" s="57" t="s">
        <v>328</v>
      </c>
      <c r="C49" s="64"/>
      <c r="D49" s="57"/>
      <c r="E49" s="57"/>
      <c r="F49" s="57"/>
      <c r="G49" s="57"/>
      <c r="H49" s="106"/>
      <c r="I49" s="105"/>
      <c r="J49" s="107"/>
    </row>
    <row r="50" spans="1:10" s="7" customFormat="1" ht="34.15" customHeight="1" x14ac:dyDescent="0.2">
      <c r="A50" s="57"/>
      <c r="B50" s="70"/>
      <c r="C50" s="64" t="s">
        <v>274</v>
      </c>
      <c r="D50" s="71" t="s">
        <v>371</v>
      </c>
      <c r="E50" s="60"/>
      <c r="F50" s="61" t="s">
        <v>370</v>
      </c>
      <c r="G50" s="92"/>
      <c r="H50" s="62">
        <v>0.5</v>
      </c>
      <c r="I50" s="56"/>
      <c r="J50" s="63"/>
    </row>
    <row r="51" spans="1:10" s="7" customFormat="1" ht="34.15" customHeight="1" x14ac:dyDescent="0.2">
      <c r="A51" s="57"/>
      <c r="B51" s="70"/>
      <c r="C51" s="64" t="s">
        <v>274</v>
      </c>
      <c r="D51" s="71" t="s">
        <v>372</v>
      </c>
      <c r="E51" s="60"/>
      <c r="F51" s="61" t="s">
        <v>370</v>
      </c>
      <c r="G51" s="92"/>
      <c r="H51" s="62">
        <v>0.5</v>
      </c>
      <c r="I51" s="56"/>
      <c r="J51" s="63"/>
    </row>
    <row r="52" spans="1:10" s="7" customFormat="1" ht="34.15" customHeight="1" x14ac:dyDescent="0.2">
      <c r="A52" s="57"/>
      <c r="B52" s="70"/>
      <c r="C52" s="64" t="s">
        <v>274</v>
      </c>
      <c r="D52" s="71" t="s">
        <v>373</v>
      </c>
      <c r="E52" s="60"/>
      <c r="F52" s="61" t="s">
        <v>370</v>
      </c>
      <c r="G52" s="92"/>
      <c r="H52" s="62">
        <v>0.5</v>
      </c>
      <c r="I52" s="56"/>
      <c r="J52" s="63"/>
    </row>
    <row r="53" spans="1:10" s="7" customFormat="1" ht="34.15" customHeight="1" x14ac:dyDescent="0.2">
      <c r="A53" s="57"/>
      <c r="B53" s="70"/>
      <c r="C53" s="64" t="s">
        <v>274</v>
      </c>
      <c r="D53" s="71" t="s">
        <v>374</v>
      </c>
      <c r="E53" s="60"/>
      <c r="F53" s="61" t="s">
        <v>370</v>
      </c>
      <c r="G53" s="92"/>
      <c r="H53" s="62">
        <v>0.5</v>
      </c>
      <c r="I53" s="56"/>
      <c r="J53" s="63"/>
    </row>
    <row r="54" spans="1:10" s="7" customFormat="1" ht="34.15" customHeight="1" x14ac:dyDescent="0.2">
      <c r="A54" s="57"/>
      <c r="B54" s="70"/>
      <c r="C54" s="64" t="s">
        <v>274</v>
      </c>
      <c r="D54" s="71" t="s">
        <v>375</v>
      </c>
      <c r="E54" s="60"/>
      <c r="F54" s="61" t="s">
        <v>370</v>
      </c>
      <c r="G54" s="92"/>
      <c r="H54" s="62">
        <v>0.5</v>
      </c>
      <c r="I54" s="56"/>
      <c r="J54" s="63"/>
    </row>
    <row r="55" spans="1:10" s="38" customFormat="1" ht="27" customHeight="1" x14ac:dyDescent="0.2">
      <c r="A55" s="68" t="s">
        <v>330</v>
      </c>
      <c r="B55" s="68" t="s">
        <v>329</v>
      </c>
      <c r="C55" s="51"/>
      <c r="D55" s="51"/>
      <c r="E55" s="53"/>
      <c r="F55" s="54"/>
      <c r="G55" s="85">
        <f>SUM(H56:H71)</f>
        <v>6</v>
      </c>
      <c r="H55" s="69"/>
      <c r="I55" s="56"/>
      <c r="J55" s="55"/>
    </row>
    <row r="56" spans="1:10" s="7" customFormat="1" ht="27" customHeight="1" x14ac:dyDescent="0.2">
      <c r="A56" s="57"/>
      <c r="B56" s="57" t="s">
        <v>406</v>
      </c>
      <c r="C56" s="57"/>
      <c r="D56" s="57"/>
      <c r="E56" s="57"/>
      <c r="F56" s="57"/>
      <c r="G56" s="57"/>
      <c r="H56" s="57"/>
      <c r="I56" s="105"/>
      <c r="J56" s="57"/>
    </row>
    <row r="57" spans="1:10" s="7" customFormat="1" ht="27" customHeight="1" x14ac:dyDescent="0.2">
      <c r="A57" s="57"/>
      <c r="B57" s="57"/>
      <c r="C57" s="64" t="s">
        <v>274</v>
      </c>
      <c r="D57" s="67" t="s">
        <v>331</v>
      </c>
      <c r="E57" s="60"/>
      <c r="F57" s="70" t="s">
        <v>407</v>
      </c>
      <c r="G57" s="92"/>
      <c r="H57" s="62">
        <v>0.25</v>
      </c>
      <c r="I57" s="56"/>
      <c r="J57" s="63"/>
    </row>
    <row r="58" spans="1:10" s="7" customFormat="1" ht="27" customHeight="1" x14ac:dyDescent="0.2">
      <c r="A58" s="57"/>
      <c r="B58" s="57"/>
      <c r="C58" s="64" t="s">
        <v>274</v>
      </c>
      <c r="D58" s="67" t="s">
        <v>68</v>
      </c>
      <c r="E58" s="60"/>
      <c r="F58" s="70" t="s">
        <v>408</v>
      </c>
      <c r="G58" s="92"/>
      <c r="H58" s="62">
        <v>0.25</v>
      </c>
      <c r="I58" s="56"/>
      <c r="J58" s="63"/>
    </row>
    <row r="59" spans="1:10" s="7" customFormat="1" ht="27" customHeight="1" x14ac:dyDescent="0.2">
      <c r="A59" s="57"/>
      <c r="B59" s="57"/>
      <c r="C59" s="64" t="s">
        <v>274</v>
      </c>
      <c r="D59" s="67" t="s">
        <v>335</v>
      </c>
      <c r="E59" s="60"/>
      <c r="F59" s="70" t="s">
        <v>409</v>
      </c>
      <c r="G59" s="92"/>
      <c r="H59" s="62">
        <v>0.25</v>
      </c>
      <c r="I59" s="56"/>
      <c r="J59" s="63"/>
    </row>
    <row r="60" spans="1:10" s="7" customFormat="1" ht="27" customHeight="1" x14ac:dyDescent="0.2">
      <c r="A60" s="57"/>
      <c r="B60" s="57"/>
      <c r="C60" s="64" t="s">
        <v>274</v>
      </c>
      <c r="D60" s="67" t="s">
        <v>336</v>
      </c>
      <c r="E60" s="60"/>
      <c r="F60" s="70" t="s">
        <v>410</v>
      </c>
      <c r="G60" s="92"/>
      <c r="H60" s="62">
        <v>0.25</v>
      </c>
      <c r="I60" s="56"/>
      <c r="J60" s="63"/>
    </row>
    <row r="61" spans="1:10" s="7" customFormat="1" ht="27" customHeight="1" x14ac:dyDescent="0.2">
      <c r="A61" s="57"/>
      <c r="B61" s="57" t="s">
        <v>411</v>
      </c>
      <c r="C61" s="64"/>
      <c r="D61" s="67"/>
      <c r="E61" s="60"/>
      <c r="F61" s="70"/>
      <c r="G61" s="92"/>
      <c r="H61" s="62"/>
      <c r="I61" s="56"/>
      <c r="J61" s="63"/>
    </row>
    <row r="62" spans="1:10" s="7" customFormat="1" ht="27" customHeight="1" x14ac:dyDescent="0.2">
      <c r="A62" s="57"/>
      <c r="B62" s="57"/>
      <c r="C62" s="64" t="s">
        <v>274</v>
      </c>
      <c r="D62" s="65" t="s">
        <v>337</v>
      </c>
      <c r="E62" s="60"/>
      <c r="F62" s="70" t="s">
        <v>414</v>
      </c>
      <c r="G62" s="92"/>
      <c r="H62" s="62">
        <v>2</v>
      </c>
      <c r="I62" s="56"/>
      <c r="J62" s="63"/>
    </row>
    <row r="63" spans="1:10" s="7" customFormat="1" ht="27" customHeight="1" x14ac:dyDescent="0.2">
      <c r="A63" s="57"/>
      <c r="B63" s="57" t="s">
        <v>412</v>
      </c>
      <c r="C63" s="64"/>
      <c r="D63" s="65"/>
      <c r="E63" s="60"/>
      <c r="F63" s="70"/>
      <c r="G63" s="92"/>
      <c r="H63" s="62"/>
      <c r="I63" s="56"/>
      <c r="J63" s="78"/>
    </row>
    <row r="64" spans="1:10" s="7" customFormat="1" ht="27" customHeight="1" x14ac:dyDescent="0.2">
      <c r="A64" s="57"/>
      <c r="B64" s="57"/>
      <c r="C64" s="64" t="s">
        <v>274</v>
      </c>
      <c r="D64" s="65" t="s">
        <v>339</v>
      </c>
      <c r="E64" s="60"/>
      <c r="F64" s="70" t="s">
        <v>415</v>
      </c>
      <c r="G64" s="92"/>
      <c r="H64" s="62">
        <v>0.25</v>
      </c>
      <c r="I64" s="56"/>
      <c r="J64" s="78"/>
    </row>
    <row r="65" spans="1:10" s="7" customFormat="1" ht="27" customHeight="1" x14ac:dyDescent="0.2">
      <c r="A65" s="57"/>
      <c r="B65" s="57"/>
      <c r="C65" s="64" t="s">
        <v>274</v>
      </c>
      <c r="D65" s="65" t="s">
        <v>345</v>
      </c>
      <c r="E65" s="60"/>
      <c r="F65" s="70" t="s">
        <v>416</v>
      </c>
      <c r="G65" s="92"/>
      <c r="H65" s="62">
        <v>0.25</v>
      </c>
      <c r="I65" s="56"/>
      <c r="J65" s="78"/>
    </row>
    <row r="66" spans="1:10" s="7" customFormat="1" ht="27" customHeight="1" x14ac:dyDescent="0.2">
      <c r="A66" s="57"/>
      <c r="B66" s="57"/>
      <c r="C66" s="64" t="s">
        <v>274</v>
      </c>
      <c r="D66" s="65" t="s">
        <v>346</v>
      </c>
      <c r="E66" s="60"/>
      <c r="F66" s="70" t="s">
        <v>417</v>
      </c>
      <c r="G66" s="92"/>
      <c r="H66" s="62">
        <v>0.25</v>
      </c>
      <c r="I66" s="56"/>
      <c r="J66" s="78"/>
    </row>
    <row r="67" spans="1:10" s="7" customFormat="1" ht="27" customHeight="1" x14ac:dyDescent="0.2">
      <c r="A67" s="57"/>
      <c r="B67" s="57"/>
      <c r="C67" s="64" t="s">
        <v>274</v>
      </c>
      <c r="D67" s="65" t="s">
        <v>344</v>
      </c>
      <c r="E67" s="60"/>
      <c r="F67" s="70" t="s">
        <v>418</v>
      </c>
      <c r="G67" s="92"/>
      <c r="H67" s="62">
        <v>0.25</v>
      </c>
      <c r="I67" s="56"/>
      <c r="J67" s="78"/>
    </row>
    <row r="68" spans="1:10" s="7" customFormat="1" ht="27" customHeight="1" x14ac:dyDescent="0.2">
      <c r="A68" s="57"/>
      <c r="B68" s="57" t="s">
        <v>413</v>
      </c>
      <c r="C68" s="64"/>
      <c r="D68" s="65"/>
      <c r="E68" s="60"/>
      <c r="F68" s="70"/>
      <c r="G68" s="92"/>
      <c r="H68" s="62"/>
      <c r="I68" s="56"/>
      <c r="J68" s="78"/>
    </row>
    <row r="69" spans="1:10" s="7" customFormat="1" ht="27" customHeight="1" x14ac:dyDescent="0.2">
      <c r="A69" s="57"/>
      <c r="B69" s="57"/>
      <c r="C69" s="64" t="s">
        <v>274</v>
      </c>
      <c r="D69" s="65" t="s">
        <v>350</v>
      </c>
      <c r="E69" s="60"/>
      <c r="F69" s="70" t="s">
        <v>332</v>
      </c>
      <c r="G69" s="92"/>
      <c r="H69" s="62">
        <v>0.5</v>
      </c>
      <c r="I69" s="56"/>
      <c r="J69" s="78"/>
    </row>
    <row r="70" spans="1:10" s="7" customFormat="1" ht="27" customHeight="1" x14ac:dyDescent="0.2">
      <c r="A70" s="57"/>
      <c r="B70" s="57"/>
      <c r="C70" s="64" t="s">
        <v>274</v>
      </c>
      <c r="D70" s="65" t="s">
        <v>376</v>
      </c>
      <c r="E70" s="60"/>
      <c r="F70" s="70" t="s">
        <v>333</v>
      </c>
      <c r="G70" s="92"/>
      <c r="H70" s="62">
        <v>1</v>
      </c>
      <c r="I70" s="56"/>
      <c r="J70" s="78"/>
    </row>
    <row r="71" spans="1:10" s="7" customFormat="1" ht="27" customHeight="1" x14ac:dyDescent="0.2">
      <c r="A71" s="57"/>
      <c r="B71" s="57"/>
      <c r="C71" s="64" t="s">
        <v>274</v>
      </c>
      <c r="D71" s="65" t="s">
        <v>351</v>
      </c>
      <c r="E71" s="60"/>
      <c r="F71" s="70" t="s">
        <v>334</v>
      </c>
      <c r="G71" s="92"/>
      <c r="H71" s="62">
        <v>0.5</v>
      </c>
      <c r="I71" s="56"/>
      <c r="J71" s="63"/>
    </row>
    <row r="72" spans="1:10" s="7" customFormat="1" ht="30.95" customHeight="1" x14ac:dyDescent="0.2">
      <c r="A72" s="68" t="s">
        <v>275</v>
      </c>
      <c r="B72" s="68" t="s">
        <v>353</v>
      </c>
      <c r="C72" s="51"/>
      <c r="D72" s="51"/>
      <c r="E72" s="53"/>
      <c r="F72" s="54"/>
      <c r="G72" s="85">
        <f>SUM(H73:H86)</f>
        <v>5.5</v>
      </c>
      <c r="H72" s="69"/>
      <c r="I72" s="56"/>
      <c r="J72" s="55"/>
    </row>
    <row r="73" spans="1:10" s="7" customFormat="1" ht="27" customHeight="1" x14ac:dyDescent="0.2">
      <c r="A73" s="57"/>
      <c r="B73" s="57" t="s">
        <v>419</v>
      </c>
      <c r="C73" s="64"/>
      <c r="D73" s="65"/>
      <c r="E73" s="60"/>
      <c r="F73" s="70"/>
      <c r="G73" s="92"/>
      <c r="H73" s="62"/>
      <c r="I73" s="56"/>
      <c r="J73" s="78"/>
    </row>
    <row r="74" spans="1:10" s="7" customFormat="1" ht="27" customHeight="1" x14ac:dyDescent="0.2">
      <c r="A74" s="57"/>
      <c r="B74" s="57"/>
      <c r="C74" s="64" t="s">
        <v>274</v>
      </c>
      <c r="D74" s="65" t="s">
        <v>354</v>
      </c>
      <c r="E74" s="60"/>
      <c r="F74" s="70" t="s">
        <v>338</v>
      </c>
      <c r="G74" s="92"/>
      <c r="H74" s="62">
        <v>0.5</v>
      </c>
      <c r="I74" s="56"/>
      <c r="J74" s="78"/>
    </row>
    <row r="75" spans="1:10" s="7" customFormat="1" ht="27" customHeight="1" x14ac:dyDescent="0.2">
      <c r="A75" s="57"/>
      <c r="B75" s="57" t="s">
        <v>420</v>
      </c>
      <c r="C75" s="64"/>
      <c r="D75" s="65"/>
      <c r="E75" s="60"/>
      <c r="F75" s="70"/>
      <c r="G75" s="92"/>
      <c r="H75" s="62"/>
      <c r="I75" s="56"/>
      <c r="J75" s="78"/>
    </row>
    <row r="76" spans="1:10" s="7" customFormat="1" ht="27" customHeight="1" x14ac:dyDescent="0.2">
      <c r="A76" s="57"/>
      <c r="B76" s="57"/>
      <c r="C76" s="64" t="s">
        <v>274</v>
      </c>
      <c r="D76" s="108" t="s">
        <v>355</v>
      </c>
      <c r="E76" s="60"/>
      <c r="F76" s="70" t="s">
        <v>340</v>
      </c>
      <c r="G76" s="92"/>
      <c r="H76" s="62">
        <v>0.5</v>
      </c>
      <c r="I76" s="56"/>
      <c r="J76" s="78"/>
    </row>
    <row r="77" spans="1:10" s="7" customFormat="1" ht="27" customHeight="1" x14ac:dyDescent="0.2">
      <c r="A77" s="57"/>
      <c r="B77" s="57"/>
      <c r="C77" s="64" t="s">
        <v>274</v>
      </c>
      <c r="D77" s="108" t="s">
        <v>356</v>
      </c>
      <c r="E77" s="60"/>
      <c r="F77" s="70" t="s">
        <v>341</v>
      </c>
      <c r="G77" s="92"/>
      <c r="H77" s="62">
        <v>0.5</v>
      </c>
      <c r="I77" s="56"/>
      <c r="J77" s="78"/>
    </row>
    <row r="78" spans="1:10" s="7" customFormat="1" ht="27" customHeight="1" x14ac:dyDescent="0.2">
      <c r="A78" s="57"/>
      <c r="B78" s="57"/>
      <c r="C78" s="64" t="s">
        <v>274</v>
      </c>
      <c r="D78" s="65" t="s">
        <v>357</v>
      </c>
      <c r="E78" s="60"/>
      <c r="F78" s="70" t="s">
        <v>342</v>
      </c>
      <c r="G78" s="92"/>
      <c r="H78" s="62">
        <v>0.5</v>
      </c>
      <c r="I78" s="56"/>
      <c r="J78" s="78"/>
    </row>
    <row r="79" spans="1:10" s="7" customFormat="1" ht="27" customHeight="1" x14ac:dyDescent="0.2">
      <c r="A79" s="57"/>
      <c r="B79" s="57"/>
      <c r="C79" s="64" t="s">
        <v>274</v>
      </c>
      <c r="D79" s="65" t="s">
        <v>358</v>
      </c>
      <c r="E79" s="60"/>
      <c r="F79" s="70" t="s">
        <v>343</v>
      </c>
      <c r="G79" s="92"/>
      <c r="H79" s="62">
        <v>0.5</v>
      </c>
      <c r="I79" s="56"/>
      <c r="J79" s="78"/>
    </row>
    <row r="80" spans="1:10" s="7" customFormat="1" ht="27" customHeight="1" x14ac:dyDescent="0.2">
      <c r="A80" s="57"/>
      <c r="B80" s="57"/>
      <c r="C80" s="64" t="s">
        <v>274</v>
      </c>
      <c r="D80" s="65" t="s">
        <v>359</v>
      </c>
      <c r="E80" s="60"/>
      <c r="F80" s="70" t="s">
        <v>422</v>
      </c>
      <c r="G80" s="92"/>
      <c r="H80" s="62">
        <v>0.5</v>
      </c>
      <c r="I80" s="56"/>
      <c r="J80" s="78"/>
    </row>
    <row r="81" spans="1:10" s="7" customFormat="1" ht="27" customHeight="1" x14ac:dyDescent="0.2">
      <c r="A81" s="57"/>
      <c r="B81" s="57" t="s">
        <v>421</v>
      </c>
      <c r="C81" s="64"/>
      <c r="D81" s="65"/>
      <c r="E81" s="60"/>
      <c r="F81" s="70"/>
      <c r="G81" s="92"/>
      <c r="H81" s="62"/>
      <c r="I81" s="56"/>
      <c r="J81" s="78"/>
    </row>
    <row r="82" spans="1:10" s="7" customFormat="1" ht="27" customHeight="1" x14ac:dyDescent="0.2">
      <c r="A82" s="57"/>
      <c r="B82" s="57"/>
      <c r="C82" s="64" t="s">
        <v>274</v>
      </c>
      <c r="D82" s="65" t="s">
        <v>360</v>
      </c>
      <c r="E82" s="60"/>
      <c r="F82" s="70" t="s">
        <v>347</v>
      </c>
      <c r="G82" s="92"/>
      <c r="H82" s="62">
        <v>0.5</v>
      </c>
      <c r="I82" s="56"/>
      <c r="J82" s="78"/>
    </row>
    <row r="83" spans="1:10" s="7" customFormat="1" ht="34.5" customHeight="1" x14ac:dyDescent="0.2">
      <c r="A83" s="57"/>
      <c r="B83" s="57"/>
      <c r="C83" s="64" t="s">
        <v>274</v>
      </c>
      <c r="D83" s="108" t="s">
        <v>361</v>
      </c>
      <c r="E83" s="60"/>
      <c r="F83" s="70" t="s">
        <v>348</v>
      </c>
      <c r="G83" s="92"/>
      <c r="H83" s="62">
        <v>0.5</v>
      </c>
      <c r="I83" s="56"/>
      <c r="J83" s="78"/>
    </row>
    <row r="84" spans="1:10" s="7" customFormat="1" ht="27" customHeight="1" x14ac:dyDescent="0.2">
      <c r="A84" s="57"/>
      <c r="B84" s="57"/>
      <c r="C84" s="64" t="s">
        <v>274</v>
      </c>
      <c r="D84" s="108" t="s">
        <v>377</v>
      </c>
      <c r="E84" s="60"/>
      <c r="F84" s="70" t="s">
        <v>349</v>
      </c>
      <c r="G84" s="92"/>
      <c r="H84" s="62">
        <v>0.5</v>
      </c>
      <c r="I84" s="56"/>
      <c r="J84" s="78"/>
    </row>
    <row r="85" spans="1:10" s="7" customFormat="1" ht="27" customHeight="1" x14ac:dyDescent="0.2">
      <c r="A85" s="57"/>
      <c r="B85" s="57"/>
      <c r="C85" s="64" t="s">
        <v>274</v>
      </c>
      <c r="D85" s="108" t="s">
        <v>378</v>
      </c>
      <c r="E85" s="60"/>
      <c r="F85" s="70" t="s">
        <v>423</v>
      </c>
      <c r="G85" s="92"/>
      <c r="H85" s="62">
        <v>0.5</v>
      </c>
      <c r="I85" s="56"/>
      <c r="J85" s="78"/>
    </row>
    <row r="86" spans="1:10" s="7" customFormat="1" ht="27" customHeight="1" x14ac:dyDescent="0.2">
      <c r="A86" s="57"/>
      <c r="B86" s="57"/>
      <c r="C86" s="64" t="s">
        <v>274</v>
      </c>
      <c r="D86" s="108" t="s">
        <v>379</v>
      </c>
      <c r="E86" s="60"/>
      <c r="F86" s="70" t="s">
        <v>424</v>
      </c>
      <c r="G86" s="92"/>
      <c r="H86" s="62">
        <v>0.5</v>
      </c>
      <c r="I86" s="56"/>
      <c r="J86" s="63"/>
    </row>
    <row r="87" spans="1:10" s="7" customFormat="1" ht="27" customHeight="1" x14ac:dyDescent="0.2">
      <c r="A87" s="57"/>
      <c r="B87" s="57"/>
      <c r="C87" s="64" t="s">
        <v>274</v>
      </c>
      <c r="D87" s="108" t="s">
        <v>380</v>
      </c>
      <c r="E87" s="60"/>
      <c r="F87" s="70" t="s">
        <v>425</v>
      </c>
      <c r="G87" s="92"/>
      <c r="H87" s="62">
        <v>0.5</v>
      </c>
      <c r="I87" s="56"/>
      <c r="J87" s="78"/>
    </row>
    <row r="88" spans="1:10" customFormat="1" ht="36" customHeight="1" x14ac:dyDescent="0.2">
      <c r="A88" s="68" t="s">
        <v>352</v>
      </c>
      <c r="B88" s="68" t="s">
        <v>383</v>
      </c>
      <c r="C88" s="51"/>
      <c r="D88" s="51"/>
      <c r="E88" s="53"/>
      <c r="F88" s="54"/>
      <c r="G88" s="85">
        <f>SUM(H89:H101)</f>
        <v>7</v>
      </c>
      <c r="H88" s="69"/>
      <c r="I88" s="66"/>
      <c r="J88" s="55"/>
    </row>
    <row r="89" spans="1:10" customFormat="1" ht="30.6" customHeight="1" x14ac:dyDescent="0.2">
      <c r="A89" s="58"/>
      <c r="B89" s="58"/>
      <c r="C89" s="60" t="s">
        <v>274</v>
      </c>
      <c r="D89" s="67" t="s">
        <v>384</v>
      </c>
      <c r="E89" s="60"/>
      <c r="F89" s="58" t="s">
        <v>443</v>
      </c>
      <c r="G89" s="92"/>
      <c r="H89" s="62">
        <v>0.5</v>
      </c>
      <c r="I89" s="56"/>
      <c r="J89" s="63"/>
    </row>
    <row r="90" spans="1:10" customFormat="1" ht="30.6" customHeight="1" x14ac:dyDescent="0.2">
      <c r="A90" s="58"/>
      <c r="B90" s="58"/>
      <c r="C90" s="60" t="s">
        <v>274</v>
      </c>
      <c r="D90" s="67" t="s">
        <v>385</v>
      </c>
      <c r="E90" s="60"/>
      <c r="F90" s="58" t="s">
        <v>444</v>
      </c>
      <c r="G90" s="92"/>
      <c r="H90" s="62">
        <v>0.5</v>
      </c>
      <c r="I90" s="56"/>
      <c r="J90" s="63"/>
    </row>
    <row r="91" spans="1:10" customFormat="1" ht="30.6" customHeight="1" x14ac:dyDescent="0.2">
      <c r="A91" s="58"/>
      <c r="B91" s="58"/>
      <c r="C91" s="60" t="s">
        <v>274</v>
      </c>
      <c r="D91" s="67" t="s">
        <v>386</v>
      </c>
      <c r="E91" s="58"/>
      <c r="F91" s="58" t="s">
        <v>445</v>
      </c>
      <c r="G91" s="58"/>
      <c r="H91" s="62">
        <v>0.5</v>
      </c>
      <c r="I91" s="56"/>
      <c r="J91" s="63"/>
    </row>
    <row r="92" spans="1:10" customFormat="1" ht="30.6" customHeight="1" x14ac:dyDescent="0.2">
      <c r="A92" s="58"/>
      <c r="B92" s="58"/>
      <c r="C92" s="60" t="s">
        <v>274</v>
      </c>
      <c r="D92" s="67" t="s">
        <v>387</v>
      </c>
      <c r="E92" s="58"/>
      <c r="F92" s="58" t="s">
        <v>446</v>
      </c>
      <c r="G92" s="58"/>
      <c r="H92" s="62">
        <v>0.5</v>
      </c>
      <c r="I92" s="56"/>
      <c r="J92" s="63"/>
    </row>
    <row r="93" spans="1:10" customFormat="1" ht="30.6" customHeight="1" x14ac:dyDescent="0.2">
      <c r="A93" s="58"/>
      <c r="B93" s="58"/>
      <c r="C93" s="60" t="s">
        <v>274</v>
      </c>
      <c r="D93" s="67" t="s">
        <v>388</v>
      </c>
      <c r="E93" s="58"/>
      <c r="F93" s="58" t="s">
        <v>447</v>
      </c>
      <c r="G93" s="58"/>
      <c r="H93" s="62">
        <v>0.5</v>
      </c>
      <c r="I93" s="66"/>
      <c r="J93" s="58"/>
    </row>
    <row r="94" spans="1:10" customFormat="1" ht="30.6" customHeight="1" x14ac:dyDescent="0.2">
      <c r="A94" s="58"/>
      <c r="B94" s="58"/>
      <c r="C94" s="60" t="s">
        <v>274</v>
      </c>
      <c r="D94" s="67" t="s">
        <v>401</v>
      </c>
      <c r="E94" s="58"/>
      <c r="F94" s="58" t="s">
        <v>448</v>
      </c>
      <c r="G94" s="58"/>
      <c r="H94" s="62">
        <v>0.5</v>
      </c>
      <c r="I94" s="66"/>
      <c r="J94" s="58"/>
    </row>
    <row r="95" spans="1:10" customFormat="1" ht="30.6" customHeight="1" x14ac:dyDescent="0.2">
      <c r="A95" s="58"/>
      <c r="B95" s="58"/>
      <c r="C95" s="60" t="s">
        <v>274</v>
      </c>
      <c r="D95" s="67" t="s">
        <v>389</v>
      </c>
      <c r="E95" s="58"/>
      <c r="F95" s="58" t="s">
        <v>449</v>
      </c>
      <c r="G95" s="58"/>
      <c r="H95" s="62">
        <v>0.5</v>
      </c>
      <c r="I95" s="66"/>
      <c r="J95" s="58"/>
    </row>
    <row r="96" spans="1:10" customFormat="1" ht="30.6" customHeight="1" x14ac:dyDescent="0.2">
      <c r="A96" s="58"/>
      <c r="B96" s="58"/>
      <c r="C96" s="60" t="s">
        <v>274</v>
      </c>
      <c r="D96" s="67" t="s">
        <v>390</v>
      </c>
      <c r="E96" s="60"/>
      <c r="F96" s="58" t="s">
        <v>450</v>
      </c>
      <c r="G96" s="92"/>
      <c r="H96" s="62">
        <v>0.5</v>
      </c>
      <c r="I96" s="56"/>
      <c r="J96" s="63"/>
    </row>
    <row r="97" spans="1:10" customFormat="1" ht="30.6" customHeight="1" x14ac:dyDescent="0.2">
      <c r="A97" s="58"/>
      <c r="B97" s="58"/>
      <c r="C97" s="60" t="s">
        <v>274</v>
      </c>
      <c r="D97" s="67" t="s">
        <v>402</v>
      </c>
      <c r="E97" s="58"/>
      <c r="F97" s="58" t="s">
        <v>451</v>
      </c>
      <c r="G97" s="58"/>
      <c r="H97" s="62">
        <v>0.5</v>
      </c>
      <c r="I97" s="56"/>
      <c r="J97" s="63"/>
    </row>
    <row r="98" spans="1:10" customFormat="1" ht="30.6" customHeight="1" x14ac:dyDescent="0.2">
      <c r="A98" s="58"/>
      <c r="B98" s="58"/>
      <c r="C98" s="60" t="s">
        <v>274</v>
      </c>
      <c r="D98" s="67" t="s">
        <v>403</v>
      </c>
      <c r="E98" s="58"/>
      <c r="F98" s="58" t="s">
        <v>452</v>
      </c>
      <c r="G98" s="58"/>
      <c r="H98" s="62">
        <v>0.5</v>
      </c>
      <c r="I98" s="56"/>
      <c r="J98" s="63"/>
    </row>
    <row r="99" spans="1:10" customFormat="1" ht="30.6" customHeight="1" x14ac:dyDescent="0.2">
      <c r="A99" s="58"/>
      <c r="B99" s="58"/>
      <c r="C99" s="60" t="s">
        <v>274</v>
      </c>
      <c r="D99" s="67" t="s">
        <v>391</v>
      </c>
      <c r="E99" s="58"/>
      <c r="F99" s="58" t="s">
        <v>453</v>
      </c>
      <c r="G99" s="58"/>
      <c r="H99" s="62">
        <v>0.5</v>
      </c>
      <c r="I99" s="66"/>
      <c r="J99" s="58"/>
    </row>
    <row r="100" spans="1:10" customFormat="1" ht="30.6" customHeight="1" x14ac:dyDescent="0.2">
      <c r="A100" s="58"/>
      <c r="B100" s="58"/>
      <c r="C100" s="60" t="s">
        <v>274</v>
      </c>
      <c r="D100" s="67" t="s">
        <v>404</v>
      </c>
      <c r="E100" s="58"/>
      <c r="F100" s="58" t="s">
        <v>454</v>
      </c>
      <c r="G100" s="58"/>
      <c r="H100" s="62">
        <v>0.5</v>
      </c>
      <c r="I100" s="66"/>
      <c r="J100" s="58"/>
    </row>
    <row r="101" spans="1:10" customFormat="1" ht="30.6" customHeight="1" x14ac:dyDescent="0.2">
      <c r="A101" s="58"/>
      <c r="B101" s="58"/>
      <c r="C101" s="60" t="s">
        <v>58</v>
      </c>
      <c r="D101" s="67" t="s">
        <v>405</v>
      </c>
      <c r="E101" s="58"/>
      <c r="F101" s="58" t="s">
        <v>455</v>
      </c>
      <c r="G101" s="58"/>
      <c r="H101" s="62">
        <v>1</v>
      </c>
      <c r="I101" s="66"/>
      <c r="J101" s="58"/>
    </row>
    <row r="102" spans="1:10" s="7" customFormat="1" ht="27" customHeight="1" x14ac:dyDescent="0.2">
      <c r="A102" s="68" t="s">
        <v>441</v>
      </c>
      <c r="B102" s="68" t="s">
        <v>277</v>
      </c>
      <c r="C102" s="68"/>
      <c r="D102" s="68"/>
      <c r="E102" s="68"/>
      <c r="F102" s="68"/>
      <c r="G102" s="91">
        <f>SUM(H103:H122)</f>
        <v>5</v>
      </c>
      <c r="H102" s="69"/>
      <c r="I102" s="56"/>
      <c r="J102" s="55"/>
    </row>
    <row r="103" spans="1:10" s="7" customFormat="1" ht="27" customHeight="1" x14ac:dyDescent="0.2">
      <c r="A103" s="57"/>
      <c r="B103" s="57" t="s">
        <v>278</v>
      </c>
      <c r="C103" s="64"/>
      <c r="D103" s="67"/>
      <c r="E103" s="60"/>
      <c r="F103" s="61"/>
      <c r="G103" s="92"/>
      <c r="H103" s="62"/>
      <c r="I103" s="56"/>
      <c r="J103" s="63"/>
    </row>
    <row r="104" spans="1:10" s="7" customFormat="1" ht="27" customHeight="1" x14ac:dyDescent="0.2">
      <c r="A104" s="57"/>
      <c r="B104" s="57"/>
      <c r="C104" s="64" t="s">
        <v>58</v>
      </c>
      <c r="D104" s="67" t="s">
        <v>268</v>
      </c>
      <c r="E104" s="60"/>
      <c r="F104" s="61" t="s">
        <v>279</v>
      </c>
      <c r="G104" s="92"/>
      <c r="H104" s="62">
        <v>0.5</v>
      </c>
      <c r="I104" s="56"/>
      <c r="J104" s="63"/>
    </row>
    <row r="105" spans="1:10" s="7" customFormat="1" ht="27" customHeight="1" x14ac:dyDescent="0.2">
      <c r="A105" s="57"/>
      <c r="B105" s="57"/>
      <c r="C105" s="64" t="s">
        <v>58</v>
      </c>
      <c r="D105" s="67" t="s">
        <v>280</v>
      </c>
      <c r="E105" s="60"/>
      <c r="F105" s="61" t="s">
        <v>281</v>
      </c>
      <c r="G105" s="92"/>
      <c r="H105" s="62">
        <v>0.5</v>
      </c>
      <c r="I105" s="56"/>
      <c r="J105" s="63"/>
    </row>
    <row r="106" spans="1:10" s="7" customFormat="1" ht="27" customHeight="1" x14ac:dyDescent="0.2">
      <c r="A106" s="57"/>
      <c r="B106" s="57"/>
      <c r="C106" s="64" t="s">
        <v>58</v>
      </c>
      <c r="D106" s="67" t="s">
        <v>267</v>
      </c>
      <c r="E106" s="60"/>
      <c r="F106" s="61" t="s">
        <v>281</v>
      </c>
      <c r="G106" s="92"/>
      <c r="H106" s="62">
        <v>0.5</v>
      </c>
      <c r="I106" s="56"/>
      <c r="J106" s="63"/>
    </row>
    <row r="107" spans="1:10" s="7" customFormat="1" ht="27" customHeight="1" x14ac:dyDescent="0.2">
      <c r="A107" s="57"/>
      <c r="B107" s="57"/>
      <c r="C107" s="64" t="s">
        <v>58</v>
      </c>
      <c r="D107" s="67" t="s">
        <v>282</v>
      </c>
      <c r="E107" s="60"/>
      <c r="F107" s="61" t="s">
        <v>270</v>
      </c>
      <c r="G107" s="92"/>
      <c r="H107" s="62">
        <v>0.5</v>
      </c>
      <c r="I107" s="56"/>
      <c r="J107" s="63"/>
    </row>
    <row r="108" spans="1:10" s="7" customFormat="1" ht="27" customHeight="1" x14ac:dyDescent="0.2">
      <c r="A108" s="57"/>
      <c r="B108" s="57" t="s">
        <v>303</v>
      </c>
      <c r="C108" s="64" t="s">
        <v>283</v>
      </c>
      <c r="D108" s="67" t="s">
        <v>284</v>
      </c>
      <c r="E108" s="60"/>
      <c r="F108" s="61"/>
      <c r="G108" s="92"/>
      <c r="H108" s="62">
        <v>1</v>
      </c>
      <c r="I108" s="56"/>
      <c r="J108" s="63"/>
    </row>
    <row r="109" spans="1:10" s="7" customFormat="1" ht="27" customHeight="1" x14ac:dyDescent="0.2">
      <c r="A109" s="57"/>
      <c r="B109" s="57"/>
      <c r="C109" s="64"/>
      <c r="D109" s="67"/>
      <c r="E109" s="60">
        <v>0</v>
      </c>
      <c r="F109" s="65" t="s">
        <v>285</v>
      </c>
      <c r="G109" s="92"/>
      <c r="H109" s="62"/>
      <c r="I109" s="56"/>
      <c r="J109" s="63"/>
    </row>
    <row r="110" spans="1:10" s="7" customFormat="1" ht="27" customHeight="1" x14ac:dyDescent="0.2">
      <c r="A110" s="57"/>
      <c r="B110" s="57"/>
      <c r="C110" s="64"/>
      <c r="D110" s="67"/>
      <c r="E110" s="60">
        <v>1</v>
      </c>
      <c r="F110" s="65" t="s">
        <v>286</v>
      </c>
      <c r="G110" s="92"/>
      <c r="H110" s="62"/>
      <c r="I110" s="56"/>
      <c r="J110" s="63"/>
    </row>
    <row r="111" spans="1:10" s="7" customFormat="1" ht="27" customHeight="1" x14ac:dyDescent="0.2">
      <c r="A111" s="57"/>
      <c r="B111" s="57"/>
      <c r="C111" s="64"/>
      <c r="D111" s="67"/>
      <c r="E111" s="60">
        <v>2</v>
      </c>
      <c r="F111" s="65" t="s">
        <v>287</v>
      </c>
      <c r="G111" s="92"/>
      <c r="H111" s="62"/>
      <c r="I111" s="56"/>
      <c r="J111" s="63"/>
    </row>
    <row r="112" spans="1:10" s="7" customFormat="1" ht="33" customHeight="1" x14ac:dyDescent="0.2">
      <c r="A112" s="57"/>
      <c r="B112" s="57"/>
      <c r="C112" s="64"/>
      <c r="D112" s="67"/>
      <c r="E112" s="60">
        <v>3</v>
      </c>
      <c r="F112" s="65" t="s">
        <v>288</v>
      </c>
      <c r="G112" s="92"/>
      <c r="H112" s="62"/>
      <c r="I112" s="56"/>
      <c r="J112" s="63"/>
    </row>
    <row r="113" spans="1:10" s="7" customFormat="1" ht="33" customHeight="1" x14ac:dyDescent="0.2">
      <c r="A113" s="57"/>
      <c r="B113" s="57" t="s">
        <v>289</v>
      </c>
      <c r="C113" s="64" t="s">
        <v>283</v>
      </c>
      <c r="D113" s="67" t="s">
        <v>290</v>
      </c>
      <c r="E113" s="60"/>
      <c r="F113" s="61"/>
      <c r="G113" s="92"/>
      <c r="H113" s="62">
        <v>1</v>
      </c>
      <c r="I113" s="56"/>
      <c r="J113" s="63"/>
    </row>
    <row r="114" spans="1:10" s="7" customFormat="1" ht="30.6" customHeight="1" x14ac:dyDescent="0.2">
      <c r="A114" s="57"/>
      <c r="B114" s="57"/>
      <c r="C114" s="64"/>
      <c r="D114" s="67"/>
      <c r="E114" s="60">
        <v>0</v>
      </c>
      <c r="F114" s="61" t="s">
        <v>291</v>
      </c>
      <c r="G114" s="92"/>
      <c r="H114" s="62"/>
      <c r="I114" s="56"/>
      <c r="J114" s="63"/>
    </row>
    <row r="115" spans="1:10" s="7" customFormat="1" ht="30" customHeight="1" x14ac:dyDescent="0.2">
      <c r="A115" s="57"/>
      <c r="B115" s="57"/>
      <c r="C115" s="64"/>
      <c r="D115" s="67"/>
      <c r="E115" s="60">
        <v>1</v>
      </c>
      <c r="F115" s="65" t="s">
        <v>292</v>
      </c>
      <c r="G115" s="92"/>
      <c r="H115" s="62"/>
      <c r="I115" s="56"/>
      <c r="J115" s="63"/>
    </row>
    <row r="116" spans="1:10" s="7" customFormat="1" ht="42.6" customHeight="1" x14ac:dyDescent="0.2">
      <c r="A116" s="57"/>
      <c r="B116" s="57"/>
      <c r="C116" s="64"/>
      <c r="D116" s="67"/>
      <c r="E116" s="60">
        <v>2</v>
      </c>
      <c r="F116" s="65" t="s">
        <v>293</v>
      </c>
      <c r="G116" s="92"/>
      <c r="H116" s="62"/>
      <c r="I116" s="56"/>
      <c r="J116" s="63"/>
    </row>
    <row r="117" spans="1:10" s="7" customFormat="1" ht="43.9" customHeight="1" x14ac:dyDescent="0.2">
      <c r="A117" s="57"/>
      <c r="B117" s="57"/>
      <c r="C117" s="64"/>
      <c r="D117" s="67"/>
      <c r="E117" s="60">
        <v>3</v>
      </c>
      <c r="F117" s="65" t="s">
        <v>294</v>
      </c>
      <c r="G117" s="92"/>
      <c r="H117" s="62"/>
      <c r="I117" s="56"/>
      <c r="J117" s="63"/>
    </row>
    <row r="118" spans="1:10" s="7" customFormat="1" ht="27" customHeight="1" x14ac:dyDescent="0.2">
      <c r="A118" s="57"/>
      <c r="B118" s="57" t="s">
        <v>295</v>
      </c>
      <c r="C118" s="64" t="s">
        <v>296</v>
      </c>
      <c r="D118" s="67" t="s">
        <v>297</v>
      </c>
      <c r="E118" s="60"/>
      <c r="F118" s="61"/>
      <c r="G118" s="92"/>
      <c r="H118" s="62">
        <v>1</v>
      </c>
      <c r="I118" s="56"/>
      <c r="J118" s="63"/>
    </row>
    <row r="119" spans="1:10" s="7" customFormat="1" ht="27" customHeight="1" x14ac:dyDescent="0.2">
      <c r="A119" s="57"/>
      <c r="B119" s="57"/>
      <c r="C119" s="64"/>
      <c r="D119" s="67"/>
      <c r="E119" s="60">
        <v>0</v>
      </c>
      <c r="F119" s="61" t="s">
        <v>298</v>
      </c>
      <c r="G119" s="92"/>
      <c r="H119" s="62"/>
      <c r="I119" s="56"/>
      <c r="J119" s="63"/>
    </row>
    <row r="120" spans="1:10" s="7" customFormat="1" ht="28.15" customHeight="1" x14ac:dyDescent="0.2">
      <c r="A120" s="57"/>
      <c r="B120" s="57"/>
      <c r="C120" s="64"/>
      <c r="D120" s="67"/>
      <c r="E120" s="60">
        <v>1</v>
      </c>
      <c r="F120" s="65" t="s">
        <v>299</v>
      </c>
      <c r="G120" s="92"/>
      <c r="H120" s="62"/>
      <c r="I120" s="56"/>
      <c r="J120" s="63"/>
    </row>
    <row r="121" spans="1:10" s="7" customFormat="1" ht="33.6" customHeight="1" x14ac:dyDescent="0.2">
      <c r="A121" s="57"/>
      <c r="B121" s="57"/>
      <c r="C121" s="64"/>
      <c r="D121" s="67"/>
      <c r="E121" s="60">
        <v>2</v>
      </c>
      <c r="F121" s="65" t="s">
        <v>300</v>
      </c>
      <c r="G121" s="92"/>
      <c r="H121" s="62"/>
      <c r="I121" s="56"/>
      <c r="J121" s="63"/>
    </row>
    <row r="122" spans="1:10" s="7" customFormat="1" ht="44.45" customHeight="1" x14ac:dyDescent="0.2">
      <c r="A122" s="57"/>
      <c r="B122" s="57"/>
      <c r="C122" s="64"/>
      <c r="D122" s="67"/>
      <c r="E122" s="60">
        <v>3</v>
      </c>
      <c r="F122" s="65" t="s">
        <v>266</v>
      </c>
      <c r="G122" s="92"/>
      <c r="H122" s="62"/>
      <c r="I122" s="56"/>
      <c r="J122" s="63"/>
    </row>
    <row r="123" spans="1:10" s="4" customFormat="1" ht="37.9" customHeight="1" x14ac:dyDescent="0.3">
      <c r="A123" s="26"/>
      <c r="B123" s="101" t="str">
        <f>E123&amp; "("&amp; F123 &amp;"分)"</f>
        <v>模块B：物联网系统维护与性能优化(20分)</v>
      </c>
      <c r="C123" s="101"/>
      <c r="D123" s="101"/>
      <c r="E123" s="96" t="s">
        <v>464</v>
      </c>
      <c r="F123" s="97">
        <f>SUM(H126:H141)</f>
        <v>20</v>
      </c>
      <c r="G123" s="9"/>
      <c r="H123" s="8"/>
    </row>
    <row r="124" spans="1:10" s="1" customFormat="1" ht="60" customHeight="1" x14ac:dyDescent="0.2">
      <c r="A124" s="102" t="s">
        <v>0</v>
      </c>
      <c r="B124" s="102" t="s">
        <v>1</v>
      </c>
      <c r="C124" s="102" t="s">
        <v>273</v>
      </c>
      <c r="D124" s="102" t="s">
        <v>135</v>
      </c>
      <c r="E124" s="102" t="s">
        <v>3</v>
      </c>
      <c r="F124" s="102" t="s">
        <v>8</v>
      </c>
      <c r="G124" s="102" t="s">
        <v>220</v>
      </c>
      <c r="H124" s="102" t="s">
        <v>4</v>
      </c>
      <c r="J124" s="102" t="s">
        <v>85</v>
      </c>
    </row>
    <row r="125" spans="1:10" s="7" customFormat="1" ht="27" customHeight="1" x14ac:dyDescent="0.2">
      <c r="A125" s="50" t="s">
        <v>27</v>
      </c>
      <c r="B125" s="50" t="s">
        <v>465</v>
      </c>
      <c r="C125" s="51"/>
      <c r="D125" s="52"/>
      <c r="E125" s="53"/>
      <c r="F125" s="54"/>
      <c r="G125" s="90">
        <f>SUM(H126:H130)</f>
        <v>5</v>
      </c>
      <c r="H125" s="55"/>
      <c r="I125" s="56"/>
      <c r="J125" s="55"/>
    </row>
    <row r="126" spans="1:10" s="7" customFormat="1" ht="28.5" x14ac:dyDescent="0.2">
      <c r="A126" s="57"/>
      <c r="B126" s="57"/>
      <c r="C126" s="64" t="s">
        <v>274</v>
      </c>
      <c r="D126" s="65" t="s">
        <v>466</v>
      </c>
      <c r="E126" s="60"/>
      <c r="F126" s="70" t="s">
        <v>426</v>
      </c>
      <c r="G126" s="92"/>
      <c r="H126" s="62">
        <v>1</v>
      </c>
      <c r="I126" s="56"/>
      <c r="J126" s="63"/>
    </row>
    <row r="127" spans="1:10" s="7" customFormat="1" ht="20.25" x14ac:dyDescent="0.2">
      <c r="A127" s="57"/>
      <c r="B127" s="57"/>
      <c r="C127" s="64" t="s">
        <v>274</v>
      </c>
      <c r="D127" s="65" t="s">
        <v>467</v>
      </c>
      <c r="E127" s="60"/>
      <c r="F127" s="70" t="s">
        <v>427</v>
      </c>
      <c r="G127" s="92"/>
      <c r="H127" s="62">
        <v>1</v>
      </c>
      <c r="I127" s="56"/>
      <c r="J127" s="63"/>
    </row>
    <row r="128" spans="1:10" s="7" customFormat="1" ht="20.25" x14ac:dyDescent="0.2">
      <c r="A128" s="57"/>
      <c r="B128" s="57"/>
      <c r="C128" s="64" t="s">
        <v>274</v>
      </c>
      <c r="D128" s="65" t="s">
        <v>468</v>
      </c>
      <c r="E128" s="60"/>
      <c r="F128" s="70" t="s">
        <v>428</v>
      </c>
      <c r="G128" s="92"/>
      <c r="H128" s="62">
        <v>1</v>
      </c>
      <c r="I128" s="56"/>
      <c r="J128" s="63"/>
    </row>
    <row r="129" spans="1:10" s="7" customFormat="1" ht="20.25" x14ac:dyDescent="0.2">
      <c r="A129" s="57"/>
      <c r="B129" s="57"/>
      <c r="C129" s="64" t="s">
        <v>274</v>
      </c>
      <c r="D129" s="65" t="s">
        <v>469</v>
      </c>
      <c r="E129" s="60"/>
      <c r="F129" s="70" t="s">
        <v>470</v>
      </c>
      <c r="G129" s="92"/>
      <c r="H129" s="62">
        <v>1</v>
      </c>
      <c r="I129" s="56"/>
      <c r="J129" s="63"/>
    </row>
    <row r="130" spans="1:10" s="7" customFormat="1" ht="27" customHeight="1" x14ac:dyDescent="0.2">
      <c r="A130" s="57"/>
      <c r="B130" s="57"/>
      <c r="C130" s="64" t="s">
        <v>274</v>
      </c>
      <c r="D130" s="65" t="s">
        <v>471</v>
      </c>
      <c r="E130" s="60"/>
      <c r="F130" s="70" t="s">
        <v>472</v>
      </c>
      <c r="G130" s="92"/>
      <c r="H130" s="62">
        <v>1</v>
      </c>
      <c r="I130" s="56"/>
      <c r="J130" s="63"/>
    </row>
    <row r="131" spans="1:10" customFormat="1" ht="36" customHeight="1" x14ac:dyDescent="0.2">
      <c r="A131" s="68" t="s">
        <v>61</v>
      </c>
      <c r="B131" s="68" t="s">
        <v>395</v>
      </c>
      <c r="C131" s="51"/>
      <c r="D131" s="51"/>
      <c r="E131" s="53"/>
      <c r="F131" s="54"/>
      <c r="G131" s="85">
        <f>SUM(H132:H136)</f>
        <v>7</v>
      </c>
      <c r="H131" s="69"/>
      <c r="I131" s="56"/>
      <c r="J131" s="55"/>
    </row>
    <row r="132" spans="1:10" customFormat="1" ht="36" customHeight="1" x14ac:dyDescent="0.2">
      <c r="A132" s="58"/>
      <c r="B132" s="58"/>
      <c r="C132" s="60" t="s">
        <v>274</v>
      </c>
      <c r="D132" s="58" t="s">
        <v>396</v>
      </c>
      <c r="E132" s="58"/>
      <c r="F132" s="58" t="s">
        <v>63</v>
      </c>
      <c r="G132" s="58"/>
      <c r="H132" s="62">
        <v>2</v>
      </c>
      <c r="I132" s="56"/>
      <c r="J132" s="63"/>
    </row>
    <row r="133" spans="1:10" customFormat="1" ht="36" customHeight="1" x14ac:dyDescent="0.2">
      <c r="A133" s="58"/>
      <c r="B133" s="58"/>
      <c r="C133" s="60" t="s">
        <v>274</v>
      </c>
      <c r="D133" s="67" t="s">
        <v>397</v>
      </c>
      <c r="E133" s="58"/>
      <c r="F133" s="58" t="s">
        <v>429</v>
      </c>
      <c r="G133" s="58"/>
      <c r="H133" s="62">
        <v>2</v>
      </c>
      <c r="I133" s="56"/>
      <c r="J133" s="63"/>
    </row>
    <row r="134" spans="1:10" customFormat="1" ht="36" customHeight="1" x14ac:dyDescent="0.2">
      <c r="A134" s="58"/>
      <c r="B134" s="58"/>
      <c r="C134" s="60" t="s">
        <v>274</v>
      </c>
      <c r="D134" s="67" t="s">
        <v>398</v>
      </c>
      <c r="E134" s="58"/>
      <c r="F134" s="58" t="s">
        <v>430</v>
      </c>
      <c r="G134" s="58"/>
      <c r="H134" s="62">
        <v>1</v>
      </c>
      <c r="I134" s="56"/>
      <c r="J134" s="63"/>
    </row>
    <row r="135" spans="1:10" customFormat="1" ht="36" customHeight="1" x14ac:dyDescent="0.2">
      <c r="A135" s="58"/>
      <c r="B135" s="58"/>
      <c r="C135" s="60" t="s">
        <v>274</v>
      </c>
      <c r="D135" s="67" t="s">
        <v>399</v>
      </c>
      <c r="E135" s="58"/>
      <c r="F135" s="58" t="s">
        <v>430</v>
      </c>
      <c r="G135" s="58"/>
      <c r="H135" s="62">
        <v>1</v>
      </c>
      <c r="I135" s="56"/>
      <c r="J135" s="63"/>
    </row>
    <row r="136" spans="1:10" customFormat="1" ht="36" customHeight="1" x14ac:dyDescent="0.2">
      <c r="A136" s="58"/>
      <c r="B136" s="58"/>
      <c r="C136" s="60" t="s">
        <v>274</v>
      </c>
      <c r="D136" s="67" t="s">
        <v>400</v>
      </c>
      <c r="E136" s="58"/>
      <c r="F136" s="58" t="s">
        <v>430</v>
      </c>
      <c r="G136" s="58"/>
      <c r="H136" s="62">
        <v>1</v>
      </c>
      <c r="I136" s="56"/>
      <c r="J136" s="63"/>
    </row>
    <row r="137" spans="1:10" s="7" customFormat="1" ht="27" customHeight="1" x14ac:dyDescent="0.2">
      <c r="A137" s="68" t="s">
        <v>75</v>
      </c>
      <c r="B137" s="68" t="s">
        <v>456</v>
      </c>
      <c r="C137" s="51"/>
      <c r="D137" s="51"/>
      <c r="E137" s="53"/>
      <c r="F137" s="54"/>
      <c r="G137" s="85">
        <f>SUM(H138:H141)</f>
        <v>8</v>
      </c>
      <c r="H137" s="69"/>
      <c r="I137" s="56"/>
      <c r="J137" s="55"/>
    </row>
    <row r="138" spans="1:10" s="7" customFormat="1" ht="35.1" customHeight="1" x14ac:dyDescent="0.2">
      <c r="A138" s="61"/>
      <c r="B138" s="61"/>
      <c r="C138" s="64" t="s">
        <v>274</v>
      </c>
      <c r="D138" s="65" t="s">
        <v>457</v>
      </c>
      <c r="E138" s="61"/>
      <c r="F138" s="61" t="s">
        <v>458</v>
      </c>
      <c r="G138" s="61"/>
      <c r="H138" s="62">
        <v>2</v>
      </c>
      <c r="I138" s="56"/>
      <c r="J138" s="63"/>
    </row>
    <row r="139" spans="1:10" s="7" customFormat="1" ht="32.450000000000003" customHeight="1" x14ac:dyDescent="0.2">
      <c r="A139" s="61"/>
      <c r="B139" s="61"/>
      <c r="C139" s="64" t="s">
        <v>274</v>
      </c>
      <c r="D139" s="65" t="s">
        <v>459</v>
      </c>
      <c r="E139" s="61"/>
      <c r="F139" s="61" t="s">
        <v>460</v>
      </c>
      <c r="G139" s="61"/>
      <c r="H139" s="62">
        <v>2</v>
      </c>
      <c r="I139" s="56"/>
      <c r="J139" s="63"/>
    </row>
    <row r="140" spans="1:10" s="7" customFormat="1" ht="27" customHeight="1" x14ac:dyDescent="0.2">
      <c r="A140" s="57"/>
      <c r="B140" s="57"/>
      <c r="C140" s="64" t="s">
        <v>274</v>
      </c>
      <c r="D140" s="65" t="s">
        <v>461</v>
      </c>
      <c r="E140" s="60"/>
      <c r="F140" s="61" t="s">
        <v>77</v>
      </c>
      <c r="G140" s="92"/>
      <c r="H140" s="62">
        <v>2</v>
      </c>
      <c r="I140" s="56"/>
      <c r="J140" s="63"/>
    </row>
    <row r="141" spans="1:10" s="7" customFormat="1" ht="27" customHeight="1" x14ac:dyDescent="0.2">
      <c r="A141" s="57"/>
      <c r="B141" s="57"/>
      <c r="C141" s="64" t="s">
        <v>274</v>
      </c>
      <c r="D141" s="65" t="s">
        <v>462</v>
      </c>
      <c r="E141" s="60"/>
      <c r="F141" s="61" t="s">
        <v>463</v>
      </c>
      <c r="G141" s="92"/>
      <c r="H141" s="62">
        <v>2</v>
      </c>
      <c r="I141" s="56"/>
      <c r="J141" s="78"/>
    </row>
    <row r="142" spans="1:10" s="4" customFormat="1" ht="37.9" customHeight="1" x14ac:dyDescent="0.3">
      <c r="A142" s="24"/>
      <c r="B142" s="34" t="str">
        <f>E142&amp;"("&amp;F142&amp;"分)"</f>
        <v>模块C：物联网应用开发与调试(35分)</v>
      </c>
      <c r="C142" s="25"/>
      <c r="D142" s="45"/>
      <c r="E142" s="97" t="s">
        <v>307</v>
      </c>
      <c r="F142" s="97">
        <f>SUM(H145:H227)</f>
        <v>35</v>
      </c>
      <c r="G142" s="21"/>
      <c r="H142" s="22"/>
      <c r="J142" s="16"/>
    </row>
    <row r="143" spans="1:10" ht="60" customHeight="1" x14ac:dyDescent="0.2">
      <c r="A143" s="102" t="s">
        <v>136</v>
      </c>
      <c r="B143" s="102" t="s">
        <v>137</v>
      </c>
      <c r="C143" s="102" t="s">
        <v>221</v>
      </c>
      <c r="D143" s="102" t="s">
        <v>135</v>
      </c>
      <c r="E143" s="102" t="s">
        <v>138</v>
      </c>
      <c r="F143" s="102" t="s">
        <v>8</v>
      </c>
      <c r="G143" s="102" t="s">
        <v>220</v>
      </c>
      <c r="H143" s="102" t="s">
        <v>4</v>
      </c>
      <c r="I143" s="1"/>
      <c r="J143" s="102" t="s">
        <v>85</v>
      </c>
    </row>
    <row r="144" spans="1:10" s="38" customFormat="1" ht="27" customHeight="1" x14ac:dyDescent="0.2">
      <c r="A144" s="68" t="s">
        <v>499</v>
      </c>
      <c r="B144" s="68" t="s">
        <v>500</v>
      </c>
      <c r="C144" s="51"/>
      <c r="D144" s="51"/>
      <c r="E144" s="53"/>
      <c r="F144" s="54"/>
      <c r="G144" s="85">
        <f>SUM(H145:H157)</f>
        <v>5</v>
      </c>
      <c r="H144" s="69"/>
      <c r="I144" s="56"/>
      <c r="J144" s="55"/>
    </row>
    <row r="145" spans="1:10" s="38" customFormat="1" ht="27" customHeight="1" x14ac:dyDescent="0.2">
      <c r="A145" s="57"/>
      <c r="B145" s="57" t="s">
        <v>501</v>
      </c>
      <c r="C145" s="57"/>
      <c r="D145" s="57"/>
      <c r="E145" s="57"/>
      <c r="F145" s="57"/>
      <c r="G145" s="57"/>
      <c r="H145" s="57"/>
      <c r="I145" s="56"/>
      <c r="J145" s="63"/>
    </row>
    <row r="146" spans="1:10" s="38" customFormat="1" ht="27" customHeight="1" x14ac:dyDescent="0.2">
      <c r="A146" s="57"/>
      <c r="B146" s="57"/>
      <c r="C146" s="64" t="s">
        <v>502</v>
      </c>
      <c r="D146" s="57" t="s">
        <v>503</v>
      </c>
      <c r="E146" s="57"/>
      <c r="F146" s="57" t="s">
        <v>272</v>
      </c>
      <c r="G146" s="57"/>
      <c r="H146" s="62">
        <v>0.5</v>
      </c>
      <c r="I146" s="56"/>
      <c r="J146" s="63"/>
    </row>
    <row r="147" spans="1:10" s="38" customFormat="1" ht="27" customHeight="1" x14ac:dyDescent="0.2">
      <c r="A147" s="57"/>
      <c r="B147" s="57"/>
      <c r="C147" s="64" t="s">
        <v>502</v>
      </c>
      <c r="D147" s="57" t="s">
        <v>504</v>
      </c>
      <c r="E147" s="57"/>
      <c r="F147" s="57" t="s">
        <v>272</v>
      </c>
      <c r="G147" s="57"/>
      <c r="H147" s="62">
        <v>0.5</v>
      </c>
      <c r="I147" s="56"/>
      <c r="J147" s="63"/>
    </row>
    <row r="148" spans="1:10" s="38" customFormat="1" ht="27" customHeight="1" x14ac:dyDescent="0.2">
      <c r="A148" s="57"/>
      <c r="B148" s="57"/>
      <c r="C148" s="64" t="s">
        <v>502</v>
      </c>
      <c r="D148" s="57" t="s">
        <v>505</v>
      </c>
      <c r="E148" s="57"/>
      <c r="F148" s="57" t="s">
        <v>272</v>
      </c>
      <c r="G148" s="57"/>
      <c r="H148" s="62">
        <v>0.5</v>
      </c>
      <c r="I148" s="56"/>
      <c r="J148" s="63"/>
    </row>
    <row r="149" spans="1:10" s="38" customFormat="1" ht="27" customHeight="1" x14ac:dyDescent="0.2">
      <c r="A149" s="57"/>
      <c r="B149" s="57"/>
      <c r="C149" s="64" t="s">
        <v>502</v>
      </c>
      <c r="D149" s="57" t="s">
        <v>506</v>
      </c>
      <c r="E149" s="57"/>
      <c r="F149" s="57" t="s">
        <v>272</v>
      </c>
      <c r="G149" s="57"/>
      <c r="H149" s="62">
        <v>0.5</v>
      </c>
      <c r="I149" s="56"/>
      <c r="J149" s="63"/>
    </row>
    <row r="150" spans="1:10" s="38" customFormat="1" ht="27" customHeight="1" x14ac:dyDescent="0.2">
      <c r="A150" s="57"/>
      <c r="B150" s="57"/>
      <c r="C150" s="64" t="s">
        <v>502</v>
      </c>
      <c r="D150" s="57" t="s">
        <v>507</v>
      </c>
      <c r="E150" s="57"/>
      <c r="F150" s="57" t="s">
        <v>272</v>
      </c>
      <c r="G150" s="57"/>
      <c r="H150" s="62">
        <v>0.5</v>
      </c>
      <c r="I150" s="56"/>
      <c r="J150" s="63"/>
    </row>
    <row r="151" spans="1:10" s="38" customFormat="1" ht="27" customHeight="1" x14ac:dyDescent="0.2">
      <c r="A151" s="57"/>
      <c r="B151" s="57"/>
      <c r="C151" s="64" t="s">
        <v>502</v>
      </c>
      <c r="D151" s="57" t="s">
        <v>508</v>
      </c>
      <c r="E151" s="57"/>
      <c r="F151" s="57" t="s">
        <v>272</v>
      </c>
      <c r="G151" s="57"/>
      <c r="H151" s="62">
        <v>0.5</v>
      </c>
      <c r="I151" s="56"/>
      <c r="J151" s="63"/>
    </row>
    <row r="152" spans="1:10" s="7" customFormat="1" ht="27" customHeight="1" x14ac:dyDescent="0.2">
      <c r="A152" s="57"/>
      <c r="B152" s="57" t="s">
        <v>509</v>
      </c>
      <c r="C152" s="57"/>
      <c r="D152" s="57"/>
      <c r="E152" s="57"/>
      <c r="F152" s="57"/>
      <c r="G152" s="57"/>
      <c r="H152" s="57"/>
      <c r="I152" s="105"/>
      <c r="J152" s="57"/>
    </row>
    <row r="153" spans="1:10" s="7" customFormat="1" ht="27" customHeight="1" x14ac:dyDescent="0.2">
      <c r="A153" s="57"/>
      <c r="B153" s="57"/>
      <c r="C153" s="64" t="s">
        <v>502</v>
      </c>
      <c r="D153" s="67" t="s">
        <v>510</v>
      </c>
      <c r="E153" s="60"/>
      <c r="F153" s="70" t="s">
        <v>123</v>
      </c>
      <c r="G153" s="92"/>
      <c r="H153" s="62">
        <v>0.25</v>
      </c>
      <c r="I153" s="56"/>
      <c r="J153" s="63"/>
    </row>
    <row r="154" spans="1:10" s="7" customFormat="1" ht="27" customHeight="1" x14ac:dyDescent="0.2">
      <c r="A154" s="57"/>
      <c r="B154" s="57"/>
      <c r="C154" s="64" t="s">
        <v>502</v>
      </c>
      <c r="D154" s="67" t="s">
        <v>511</v>
      </c>
      <c r="E154" s="60"/>
      <c r="F154" s="70" t="s">
        <v>512</v>
      </c>
      <c r="G154" s="92"/>
      <c r="H154" s="62">
        <v>0.25</v>
      </c>
      <c r="I154" s="56"/>
      <c r="J154" s="63"/>
    </row>
    <row r="155" spans="1:10" s="7" customFormat="1" ht="27" customHeight="1" x14ac:dyDescent="0.2">
      <c r="A155" s="57"/>
      <c r="B155" s="57"/>
      <c r="C155" s="64" t="s">
        <v>502</v>
      </c>
      <c r="D155" s="67" t="s">
        <v>513</v>
      </c>
      <c r="E155" s="60"/>
      <c r="F155" s="70" t="s">
        <v>514</v>
      </c>
      <c r="G155" s="92"/>
      <c r="H155" s="62">
        <v>0.25</v>
      </c>
      <c r="I155" s="56"/>
      <c r="J155" s="63"/>
    </row>
    <row r="156" spans="1:10" s="7" customFormat="1" ht="27" customHeight="1" x14ac:dyDescent="0.2">
      <c r="A156" s="57"/>
      <c r="B156" s="57"/>
      <c r="C156" s="64" t="s">
        <v>502</v>
      </c>
      <c r="D156" s="67" t="s">
        <v>515</v>
      </c>
      <c r="E156" s="60"/>
      <c r="F156" s="70" t="s">
        <v>516</v>
      </c>
      <c r="G156" s="92"/>
      <c r="H156" s="62">
        <v>0.25</v>
      </c>
      <c r="I156" s="56"/>
      <c r="J156" s="63"/>
    </row>
    <row r="157" spans="1:10" s="7" customFormat="1" ht="27" customHeight="1" x14ac:dyDescent="0.2">
      <c r="A157" s="57"/>
      <c r="B157" s="57"/>
      <c r="C157" s="64" t="s">
        <v>502</v>
      </c>
      <c r="D157" s="65" t="s">
        <v>517</v>
      </c>
      <c r="E157" s="60"/>
      <c r="F157" s="70" t="s">
        <v>518</v>
      </c>
      <c r="G157" s="92"/>
      <c r="H157" s="62">
        <v>1</v>
      </c>
      <c r="I157" s="56"/>
      <c r="J157" s="63"/>
    </row>
    <row r="158" spans="1:10" s="38" customFormat="1" ht="32.450000000000003" customHeight="1" x14ac:dyDescent="0.2">
      <c r="A158" s="68" t="s">
        <v>124</v>
      </c>
      <c r="B158" s="68" t="s">
        <v>529</v>
      </c>
      <c r="C158" s="51"/>
      <c r="D158" s="51"/>
      <c r="E158" s="53"/>
      <c r="F158" s="54"/>
      <c r="G158" s="85">
        <f>SUM(H159:H164)</f>
        <v>3</v>
      </c>
      <c r="H158" s="69"/>
      <c r="I158" s="56"/>
      <c r="J158" s="55"/>
    </row>
    <row r="159" spans="1:10" ht="27.75" customHeight="1" x14ac:dyDescent="0.2">
      <c r="A159" s="57"/>
      <c r="B159" s="57"/>
      <c r="C159" s="64" t="s">
        <v>274</v>
      </c>
      <c r="D159" s="67" t="s">
        <v>541</v>
      </c>
      <c r="E159" s="57"/>
      <c r="F159" s="57" t="s">
        <v>245</v>
      </c>
      <c r="G159" s="57"/>
      <c r="H159" s="62">
        <v>0.5</v>
      </c>
      <c r="I159" s="56"/>
      <c r="J159" s="63"/>
    </row>
    <row r="160" spans="1:10" ht="33.75" customHeight="1" x14ac:dyDescent="0.2">
      <c r="A160" s="57"/>
      <c r="B160" s="57"/>
      <c r="C160" s="64" t="s">
        <v>274</v>
      </c>
      <c r="D160" s="67" t="s">
        <v>542</v>
      </c>
      <c r="E160" s="57"/>
      <c r="F160" s="57" t="s">
        <v>245</v>
      </c>
      <c r="G160" s="57"/>
      <c r="H160" s="62">
        <v>0.5</v>
      </c>
      <c r="I160" s="56"/>
      <c r="J160" s="63"/>
    </row>
    <row r="161" spans="1:10" ht="28.5" customHeight="1" x14ac:dyDescent="0.2">
      <c r="A161" s="57"/>
      <c r="B161" s="57"/>
      <c r="C161" s="64" t="s">
        <v>274</v>
      </c>
      <c r="D161" s="67" t="s">
        <v>543</v>
      </c>
      <c r="E161" s="57"/>
      <c r="F161" s="57" t="s">
        <v>245</v>
      </c>
      <c r="G161" s="57"/>
      <c r="H161" s="62">
        <v>0.5</v>
      </c>
      <c r="I161" s="105"/>
      <c r="J161" s="57"/>
    </row>
    <row r="162" spans="1:10" ht="29.25" customHeight="1" x14ac:dyDescent="0.2">
      <c r="A162" s="57"/>
      <c r="B162" s="57"/>
      <c r="C162" s="64" t="s">
        <v>274</v>
      </c>
      <c r="D162" s="67" t="s">
        <v>544</v>
      </c>
      <c r="E162" s="57"/>
      <c r="F162" s="57" t="s">
        <v>245</v>
      </c>
      <c r="G162" s="57"/>
      <c r="H162" s="62">
        <v>0.5</v>
      </c>
      <c r="I162" s="105"/>
      <c r="J162" s="57"/>
    </row>
    <row r="163" spans="1:10" ht="29.25" customHeight="1" x14ac:dyDescent="0.2">
      <c r="A163" s="57"/>
      <c r="B163" s="57"/>
      <c r="C163" s="64" t="s">
        <v>274</v>
      </c>
      <c r="D163" s="67" t="s">
        <v>545</v>
      </c>
      <c r="E163" s="57"/>
      <c r="F163" s="57" t="s">
        <v>245</v>
      </c>
      <c r="G163" s="57"/>
      <c r="H163" s="62">
        <v>0.5</v>
      </c>
      <c r="I163" s="105"/>
      <c r="J163" s="57"/>
    </row>
    <row r="164" spans="1:10" ht="27.6" customHeight="1" x14ac:dyDescent="0.2">
      <c r="A164" s="57"/>
      <c r="B164" s="57"/>
      <c r="C164" s="64" t="s">
        <v>274</v>
      </c>
      <c r="D164" s="67" t="s">
        <v>546</v>
      </c>
      <c r="E164" s="57"/>
      <c r="F164" s="57" t="s">
        <v>548</v>
      </c>
      <c r="G164" s="57"/>
      <c r="H164" s="62">
        <v>0.5</v>
      </c>
      <c r="I164" s="105"/>
      <c r="J164" s="57"/>
    </row>
    <row r="165" spans="1:10" ht="36" customHeight="1" x14ac:dyDescent="0.2">
      <c r="A165" s="68" t="s">
        <v>140</v>
      </c>
      <c r="B165" s="68" t="s">
        <v>519</v>
      </c>
      <c r="C165" s="51"/>
      <c r="D165" s="51"/>
      <c r="E165" s="53"/>
      <c r="F165" s="54"/>
      <c r="G165" s="85">
        <f>SUM(H166:H175)</f>
        <v>5</v>
      </c>
      <c r="H165" s="69"/>
      <c r="I165" s="109"/>
      <c r="J165" s="55"/>
    </row>
    <row r="166" spans="1:10" ht="36" customHeight="1" x14ac:dyDescent="0.2">
      <c r="A166" s="57"/>
      <c r="B166" s="57"/>
      <c r="C166" s="64" t="s">
        <v>274</v>
      </c>
      <c r="D166" s="122" t="s">
        <v>520</v>
      </c>
      <c r="E166" s="57"/>
      <c r="F166" s="57" t="s">
        <v>245</v>
      </c>
      <c r="G166" s="57"/>
      <c r="H166" s="62">
        <v>0.5</v>
      </c>
      <c r="I166" s="109"/>
      <c r="J166" s="63"/>
    </row>
    <row r="167" spans="1:10" ht="28.5" x14ac:dyDescent="0.2">
      <c r="A167" s="57"/>
      <c r="B167" s="57"/>
      <c r="C167" s="64" t="s">
        <v>274</v>
      </c>
      <c r="D167" s="122" t="s">
        <v>521</v>
      </c>
      <c r="E167" s="57"/>
      <c r="F167" s="57" t="s">
        <v>245</v>
      </c>
      <c r="G167" s="57"/>
      <c r="H167" s="62">
        <v>0.5</v>
      </c>
      <c r="I167" s="109"/>
      <c r="J167" s="63"/>
    </row>
    <row r="168" spans="1:10" ht="28.5" x14ac:dyDescent="0.2">
      <c r="A168" s="57"/>
      <c r="B168" s="57"/>
      <c r="C168" s="64" t="s">
        <v>274</v>
      </c>
      <c r="D168" s="122" t="s">
        <v>522</v>
      </c>
      <c r="E168" s="57"/>
      <c r="F168" s="57" t="s">
        <v>245</v>
      </c>
      <c r="G168" s="57"/>
      <c r="H168" s="62">
        <v>0.5</v>
      </c>
      <c r="I168" s="109"/>
      <c r="J168" s="63"/>
    </row>
    <row r="169" spans="1:10" ht="28.5" x14ac:dyDescent="0.2">
      <c r="A169" s="57"/>
      <c r="B169" s="57"/>
      <c r="C169" s="64" t="s">
        <v>274</v>
      </c>
      <c r="D169" s="122" t="s">
        <v>523</v>
      </c>
      <c r="E169" s="57"/>
      <c r="F169" s="57" t="s">
        <v>245</v>
      </c>
      <c r="G169" s="57"/>
      <c r="H169" s="62">
        <v>0.5</v>
      </c>
      <c r="I169" s="109"/>
      <c r="J169" s="63"/>
    </row>
    <row r="170" spans="1:10" ht="28.5" x14ac:dyDescent="0.2">
      <c r="A170" s="57"/>
      <c r="B170" s="57"/>
      <c r="C170" s="64" t="s">
        <v>274</v>
      </c>
      <c r="D170" s="122" t="s">
        <v>524</v>
      </c>
      <c r="E170" s="57"/>
      <c r="F170" s="57" t="s">
        <v>245</v>
      </c>
      <c r="G170" s="57"/>
      <c r="H170" s="62">
        <v>0.5</v>
      </c>
      <c r="I170" s="109"/>
      <c r="J170" s="63"/>
    </row>
    <row r="171" spans="1:10" ht="42.75" x14ac:dyDescent="0.2">
      <c r="A171" s="57"/>
      <c r="B171" s="57"/>
      <c r="C171" s="64" t="s">
        <v>274</v>
      </c>
      <c r="D171" s="122" t="s">
        <v>525</v>
      </c>
      <c r="E171" s="57"/>
      <c r="F171" s="57" t="s">
        <v>245</v>
      </c>
      <c r="G171" s="57"/>
      <c r="H171" s="62">
        <v>0.5</v>
      </c>
      <c r="I171" s="109"/>
      <c r="J171" s="78"/>
    </row>
    <row r="172" spans="1:10" ht="42.75" x14ac:dyDescent="0.2">
      <c r="A172" s="57"/>
      <c r="B172" s="57"/>
      <c r="C172" s="64" t="s">
        <v>274</v>
      </c>
      <c r="D172" s="122" t="s">
        <v>526</v>
      </c>
      <c r="E172" s="57"/>
      <c r="F172" s="57" t="s">
        <v>245</v>
      </c>
      <c r="G172" s="57"/>
      <c r="H172" s="62">
        <v>0.5</v>
      </c>
      <c r="I172" s="109"/>
      <c r="J172" s="78"/>
    </row>
    <row r="173" spans="1:10" ht="42.75" x14ac:dyDescent="0.2">
      <c r="A173" s="57"/>
      <c r="B173" s="57"/>
      <c r="C173" s="64" t="s">
        <v>274</v>
      </c>
      <c r="D173" s="122" t="s">
        <v>527</v>
      </c>
      <c r="E173" s="57"/>
      <c r="F173" s="57" t="s">
        <v>245</v>
      </c>
      <c r="G173" s="57"/>
      <c r="H173" s="62">
        <v>0.5</v>
      </c>
      <c r="I173" s="109"/>
      <c r="J173" s="78"/>
    </row>
    <row r="174" spans="1:10" ht="42.75" x14ac:dyDescent="0.2">
      <c r="A174" s="57"/>
      <c r="B174" s="57"/>
      <c r="C174" s="64" t="s">
        <v>274</v>
      </c>
      <c r="D174" s="122" t="s">
        <v>528</v>
      </c>
      <c r="E174" s="57"/>
      <c r="F174" s="57" t="s">
        <v>245</v>
      </c>
      <c r="G174" s="57"/>
      <c r="H174" s="62">
        <v>0.5</v>
      </c>
      <c r="I174" s="109"/>
      <c r="J174" s="78"/>
    </row>
    <row r="175" spans="1:10" ht="28.5" customHeight="1" x14ac:dyDescent="0.2">
      <c r="A175" s="57"/>
      <c r="B175" s="57"/>
      <c r="C175" s="64" t="s">
        <v>274</v>
      </c>
      <c r="D175" s="77" t="s">
        <v>368</v>
      </c>
      <c r="E175" s="57"/>
      <c r="F175" s="57" t="s">
        <v>549</v>
      </c>
      <c r="G175" s="57"/>
      <c r="H175" s="62">
        <v>0.5</v>
      </c>
      <c r="I175" s="56"/>
      <c r="J175" s="78"/>
    </row>
    <row r="176" spans="1:10" s="38" customFormat="1" ht="32.450000000000003" customHeight="1" x14ac:dyDescent="0.2">
      <c r="A176" s="68" t="s">
        <v>145</v>
      </c>
      <c r="B176" s="68" t="s">
        <v>382</v>
      </c>
      <c r="C176" s="51"/>
      <c r="D176" s="51"/>
      <c r="E176" s="53"/>
      <c r="F176" s="54"/>
      <c r="G176" s="85">
        <f>SUM(H177:H187)</f>
        <v>6.5</v>
      </c>
      <c r="H176" s="69"/>
      <c r="I176" s="56"/>
      <c r="J176" s="55"/>
    </row>
    <row r="177" spans="1:10" ht="36" customHeight="1" x14ac:dyDescent="0.2">
      <c r="A177" s="57"/>
      <c r="B177" s="57"/>
      <c r="C177" s="64" t="s">
        <v>274</v>
      </c>
      <c r="D177" s="77" t="s">
        <v>362</v>
      </c>
      <c r="E177" s="57"/>
      <c r="F177" s="57" t="s">
        <v>245</v>
      </c>
      <c r="G177" s="57"/>
      <c r="H177" s="62">
        <v>0.5</v>
      </c>
      <c r="I177" s="109"/>
      <c r="J177" s="63"/>
    </row>
    <row r="178" spans="1:10" ht="36" customHeight="1" x14ac:dyDescent="0.2">
      <c r="A178" s="57"/>
      <c r="B178" s="57"/>
      <c r="C178" s="64" t="s">
        <v>274</v>
      </c>
      <c r="D178" s="77" t="s">
        <v>363</v>
      </c>
      <c r="E178" s="57"/>
      <c r="F178" s="57" t="s">
        <v>245</v>
      </c>
      <c r="G178" s="57"/>
      <c r="H178" s="62">
        <v>0.5</v>
      </c>
      <c r="I178" s="109"/>
      <c r="J178" s="63"/>
    </row>
    <row r="179" spans="1:10" ht="36" customHeight="1" x14ac:dyDescent="0.2">
      <c r="A179" s="57"/>
      <c r="B179" s="57"/>
      <c r="C179" s="64" t="s">
        <v>274</v>
      </c>
      <c r="D179" s="77" t="s">
        <v>364</v>
      </c>
      <c r="E179" s="57"/>
      <c r="F179" s="57" t="s">
        <v>245</v>
      </c>
      <c r="G179" s="57"/>
      <c r="H179" s="62">
        <v>0.5</v>
      </c>
      <c r="I179" s="109"/>
      <c r="J179" s="63"/>
    </row>
    <row r="180" spans="1:10" ht="30" customHeight="1" x14ac:dyDescent="0.2">
      <c r="A180" s="57"/>
      <c r="B180" s="57"/>
      <c r="C180" s="64" t="s">
        <v>274</v>
      </c>
      <c r="D180" s="77" t="s">
        <v>365</v>
      </c>
      <c r="E180" s="57"/>
      <c r="F180" s="57" t="s">
        <v>245</v>
      </c>
      <c r="G180" s="57"/>
      <c r="H180" s="62">
        <v>0.5</v>
      </c>
      <c r="I180" s="109"/>
      <c r="J180" s="63"/>
    </row>
    <row r="181" spans="1:10" ht="35.25" customHeight="1" x14ac:dyDescent="0.2">
      <c r="A181" s="57"/>
      <c r="B181" s="57"/>
      <c r="C181" s="64" t="s">
        <v>274</v>
      </c>
      <c r="D181" s="77" t="s">
        <v>366</v>
      </c>
      <c r="E181" s="57"/>
      <c r="F181" s="57" t="s">
        <v>245</v>
      </c>
      <c r="G181" s="57"/>
      <c r="H181" s="62">
        <v>0.5</v>
      </c>
      <c r="I181" s="109"/>
      <c r="J181" s="63"/>
    </row>
    <row r="182" spans="1:10" ht="35.25" customHeight="1" x14ac:dyDescent="0.2">
      <c r="A182" s="57"/>
      <c r="B182" s="57"/>
      <c r="C182" s="64" t="s">
        <v>274</v>
      </c>
      <c r="D182" s="77" t="s">
        <v>367</v>
      </c>
      <c r="E182" s="57"/>
      <c r="F182" s="57" t="s">
        <v>245</v>
      </c>
      <c r="G182" s="57"/>
      <c r="H182" s="62">
        <v>0.5</v>
      </c>
      <c r="I182" s="109"/>
      <c r="J182" s="78"/>
    </row>
    <row r="183" spans="1:10" ht="35.25" customHeight="1" x14ac:dyDescent="0.2">
      <c r="A183" s="57"/>
      <c r="B183" s="57"/>
      <c r="C183" s="64" t="s">
        <v>274</v>
      </c>
      <c r="D183" s="77" t="s">
        <v>393</v>
      </c>
      <c r="E183" s="57"/>
      <c r="F183" s="57" t="s">
        <v>245</v>
      </c>
      <c r="G183" s="57"/>
      <c r="H183" s="62">
        <v>0.5</v>
      </c>
      <c r="I183" s="109"/>
      <c r="J183" s="78"/>
    </row>
    <row r="184" spans="1:10" ht="35.25" customHeight="1" x14ac:dyDescent="0.2">
      <c r="A184" s="57"/>
      <c r="B184" s="57"/>
      <c r="C184" s="64" t="s">
        <v>274</v>
      </c>
      <c r="D184" s="77" t="s">
        <v>394</v>
      </c>
      <c r="E184" s="57"/>
      <c r="F184" s="57" t="s">
        <v>245</v>
      </c>
      <c r="G184" s="57"/>
      <c r="H184" s="62">
        <v>1.5</v>
      </c>
      <c r="I184" s="109"/>
      <c r="J184" s="78"/>
    </row>
    <row r="185" spans="1:10" ht="35.25" customHeight="1" x14ac:dyDescent="0.2">
      <c r="A185" s="57"/>
      <c r="B185" s="57"/>
      <c r="C185" s="64" t="s">
        <v>274</v>
      </c>
      <c r="D185" s="77" t="s">
        <v>392</v>
      </c>
      <c r="E185" s="57"/>
      <c r="F185" s="57" t="s">
        <v>245</v>
      </c>
      <c r="G185" s="57"/>
      <c r="H185" s="62">
        <v>0.5</v>
      </c>
      <c r="I185" s="109"/>
      <c r="J185" s="78"/>
    </row>
    <row r="186" spans="1:10" ht="35.25" customHeight="1" x14ac:dyDescent="0.2">
      <c r="A186" s="57"/>
      <c r="B186" s="57"/>
      <c r="C186" s="64" t="s">
        <v>274</v>
      </c>
      <c r="D186" s="77" t="s">
        <v>381</v>
      </c>
      <c r="E186" s="57"/>
      <c r="F186" s="57" t="s">
        <v>245</v>
      </c>
      <c r="G186" s="57"/>
      <c r="H186" s="62">
        <v>0.5</v>
      </c>
      <c r="I186" s="109"/>
      <c r="J186" s="78"/>
    </row>
    <row r="187" spans="1:10" ht="28.5" customHeight="1" x14ac:dyDescent="0.2">
      <c r="A187" s="57"/>
      <c r="B187" s="57"/>
      <c r="C187" s="64" t="s">
        <v>274</v>
      </c>
      <c r="D187" s="77" t="s">
        <v>368</v>
      </c>
      <c r="E187" s="57"/>
      <c r="F187" s="57" t="s">
        <v>550</v>
      </c>
      <c r="G187" s="57"/>
      <c r="H187" s="62">
        <v>0.5</v>
      </c>
      <c r="I187" s="56"/>
      <c r="J187" s="63"/>
    </row>
    <row r="188" spans="1:10" ht="36" customHeight="1" x14ac:dyDescent="0.2">
      <c r="A188" s="68" t="s">
        <v>539</v>
      </c>
      <c r="B188" s="68" t="s">
        <v>530</v>
      </c>
      <c r="C188" s="51"/>
      <c r="D188" s="51"/>
      <c r="E188" s="53"/>
      <c r="F188" s="54"/>
      <c r="G188" s="85">
        <f>SUM(H189:H197)</f>
        <v>5</v>
      </c>
      <c r="H188" s="69"/>
      <c r="I188" s="105"/>
      <c r="J188" s="55"/>
    </row>
    <row r="189" spans="1:10" ht="26.25" customHeight="1" x14ac:dyDescent="0.2">
      <c r="A189" s="57"/>
      <c r="B189" s="57"/>
      <c r="C189" s="64" t="s">
        <v>274</v>
      </c>
      <c r="D189" s="67" t="s">
        <v>531</v>
      </c>
      <c r="E189" s="60"/>
      <c r="F189" s="57" t="s">
        <v>551</v>
      </c>
      <c r="G189" s="92"/>
      <c r="H189" s="62">
        <v>0.5</v>
      </c>
      <c r="I189" s="56"/>
      <c r="J189" s="63"/>
    </row>
    <row r="190" spans="1:10" ht="26.25" customHeight="1" x14ac:dyDescent="0.2">
      <c r="A190" s="57"/>
      <c r="B190" s="57"/>
      <c r="C190" s="64" t="s">
        <v>274</v>
      </c>
      <c r="D190" s="67" t="s">
        <v>532</v>
      </c>
      <c r="E190" s="60"/>
      <c r="F190" s="57" t="s">
        <v>245</v>
      </c>
      <c r="G190" s="92"/>
      <c r="H190" s="62">
        <v>0.5</v>
      </c>
      <c r="I190" s="56"/>
      <c r="J190" s="63"/>
    </row>
    <row r="191" spans="1:10" ht="26.25" customHeight="1" x14ac:dyDescent="0.2">
      <c r="A191" s="57"/>
      <c r="B191" s="57"/>
      <c r="C191" s="64" t="s">
        <v>274</v>
      </c>
      <c r="D191" s="67" t="s">
        <v>533</v>
      </c>
      <c r="E191" s="60"/>
      <c r="F191" s="57" t="s">
        <v>245</v>
      </c>
      <c r="G191" s="92"/>
      <c r="H191" s="62">
        <v>0.5</v>
      </c>
      <c r="I191" s="56"/>
      <c r="J191" s="63"/>
    </row>
    <row r="192" spans="1:10" ht="27" customHeight="1" x14ac:dyDescent="0.2">
      <c r="A192" s="57"/>
      <c r="B192" s="57"/>
      <c r="C192" s="64" t="s">
        <v>274</v>
      </c>
      <c r="D192" s="67" t="s">
        <v>534</v>
      </c>
      <c r="E192" s="57"/>
      <c r="F192" s="57" t="s">
        <v>245</v>
      </c>
      <c r="G192" s="57"/>
      <c r="H192" s="62">
        <v>0.5</v>
      </c>
      <c r="I192" s="56"/>
      <c r="J192" s="63"/>
    </row>
    <row r="193" spans="1:10" ht="30.75" customHeight="1" x14ac:dyDescent="0.2">
      <c r="A193" s="57"/>
      <c r="B193" s="57"/>
      <c r="C193" s="64" t="s">
        <v>274</v>
      </c>
      <c r="D193" s="67" t="s">
        <v>535</v>
      </c>
      <c r="E193" s="57"/>
      <c r="F193" s="57" t="s">
        <v>245</v>
      </c>
      <c r="G193" s="57"/>
      <c r="H193" s="62">
        <v>0.5</v>
      </c>
      <c r="I193" s="56"/>
      <c r="J193" s="63"/>
    </row>
    <row r="194" spans="1:10" ht="43.5" customHeight="1" x14ac:dyDescent="0.2">
      <c r="A194" s="57"/>
      <c r="B194" s="57"/>
      <c r="C194" s="64" t="s">
        <v>274</v>
      </c>
      <c r="D194" s="67" t="s">
        <v>536</v>
      </c>
      <c r="E194" s="57"/>
      <c r="F194" s="57" t="s">
        <v>245</v>
      </c>
      <c r="G194" s="57"/>
      <c r="H194" s="62">
        <v>0.5</v>
      </c>
      <c r="I194" s="105"/>
      <c r="J194" s="57"/>
    </row>
    <row r="195" spans="1:10" ht="33.75" customHeight="1" x14ac:dyDescent="0.2">
      <c r="A195" s="57"/>
      <c r="B195" s="57"/>
      <c r="C195" s="64" t="s">
        <v>274</v>
      </c>
      <c r="D195" s="67" t="s">
        <v>537</v>
      </c>
      <c r="E195" s="57"/>
      <c r="F195" s="57" t="s">
        <v>245</v>
      </c>
      <c r="G195" s="57"/>
      <c r="H195" s="62">
        <v>1</v>
      </c>
      <c r="I195" s="105"/>
      <c r="J195" s="57"/>
    </row>
    <row r="196" spans="1:10" ht="31.5" customHeight="1" x14ac:dyDescent="0.2">
      <c r="A196" s="57"/>
      <c r="B196" s="57"/>
      <c r="C196" s="64" t="s">
        <v>274</v>
      </c>
      <c r="D196" s="67" t="s">
        <v>538</v>
      </c>
      <c r="E196" s="57"/>
      <c r="F196" s="57" t="s">
        <v>245</v>
      </c>
      <c r="G196" s="57"/>
      <c r="H196" s="62">
        <v>0.5</v>
      </c>
      <c r="I196" s="105"/>
      <c r="J196" s="57"/>
    </row>
    <row r="197" spans="1:10" ht="32.25" customHeight="1" x14ac:dyDescent="0.2">
      <c r="A197" s="57"/>
      <c r="B197" s="57"/>
      <c r="C197" s="64" t="s">
        <v>274</v>
      </c>
      <c r="D197" s="67" t="s">
        <v>368</v>
      </c>
      <c r="E197" s="57"/>
      <c r="F197" s="57" t="s">
        <v>552</v>
      </c>
      <c r="G197" s="57"/>
      <c r="H197" s="62">
        <v>0.5</v>
      </c>
      <c r="I197" s="105"/>
      <c r="J197" s="57"/>
    </row>
    <row r="198" spans="1:10" customFormat="1" ht="36" customHeight="1" x14ac:dyDescent="0.2">
      <c r="A198" s="68" t="s">
        <v>540</v>
      </c>
      <c r="B198" s="68" t="s">
        <v>431</v>
      </c>
      <c r="C198" s="51"/>
      <c r="D198" s="51"/>
      <c r="E198" s="53"/>
      <c r="F198" s="54"/>
      <c r="G198" s="85">
        <f>SUM(H199:H206)</f>
        <v>5.5</v>
      </c>
      <c r="H198" s="69"/>
      <c r="I198" s="66"/>
      <c r="J198" s="55"/>
    </row>
    <row r="199" spans="1:10" customFormat="1" ht="26.25" customHeight="1" x14ac:dyDescent="0.2">
      <c r="A199" s="58"/>
      <c r="B199" s="58"/>
      <c r="C199" s="60" t="s">
        <v>274</v>
      </c>
      <c r="D199" s="110" t="s">
        <v>432</v>
      </c>
      <c r="E199" s="60"/>
      <c r="F199" s="58" t="s">
        <v>259</v>
      </c>
      <c r="G199" s="92"/>
      <c r="H199" s="62">
        <v>0.5</v>
      </c>
      <c r="I199" s="56"/>
      <c r="J199" s="63"/>
    </row>
    <row r="200" spans="1:10" customFormat="1" ht="27" customHeight="1" x14ac:dyDescent="0.2">
      <c r="A200" s="58"/>
      <c r="B200" s="58"/>
      <c r="C200" s="60" t="s">
        <v>274</v>
      </c>
      <c r="D200" s="110" t="s">
        <v>433</v>
      </c>
      <c r="E200" s="58"/>
      <c r="F200" s="58" t="s">
        <v>245</v>
      </c>
      <c r="G200" s="58"/>
      <c r="H200" s="62">
        <v>1.5</v>
      </c>
      <c r="I200" s="56"/>
      <c r="J200" s="63"/>
    </row>
    <row r="201" spans="1:10" customFormat="1" ht="27.75" customHeight="1" x14ac:dyDescent="0.2">
      <c r="A201" s="58"/>
      <c r="B201" s="58"/>
      <c r="C201" s="60" t="s">
        <v>274</v>
      </c>
      <c r="D201" s="67" t="s">
        <v>434</v>
      </c>
      <c r="E201" s="58"/>
      <c r="F201" s="58" t="s">
        <v>245</v>
      </c>
      <c r="G201" s="58"/>
      <c r="H201" s="62">
        <v>0.5</v>
      </c>
      <c r="I201" s="56"/>
      <c r="J201" s="63"/>
    </row>
    <row r="202" spans="1:10" customFormat="1" ht="32.25" customHeight="1" x14ac:dyDescent="0.2">
      <c r="A202" s="58"/>
      <c r="B202" s="58"/>
      <c r="C202" s="60" t="s">
        <v>274</v>
      </c>
      <c r="D202" s="67" t="s">
        <v>435</v>
      </c>
      <c r="E202" s="58"/>
      <c r="F202" s="58" t="s">
        <v>245</v>
      </c>
      <c r="G202" s="58"/>
      <c r="H202" s="62">
        <v>1</v>
      </c>
      <c r="I202" s="66"/>
      <c r="J202" s="58"/>
    </row>
    <row r="203" spans="1:10" customFormat="1" ht="32.25" customHeight="1" x14ac:dyDescent="0.2">
      <c r="A203" s="58"/>
      <c r="B203" s="58"/>
      <c r="C203" s="60" t="s">
        <v>274</v>
      </c>
      <c r="D203" s="67" t="s">
        <v>436</v>
      </c>
      <c r="E203" s="58"/>
      <c r="F203" s="58" t="s">
        <v>245</v>
      </c>
      <c r="G203" s="58"/>
      <c r="H203" s="62">
        <v>0.5</v>
      </c>
      <c r="I203" s="66"/>
      <c r="J203" s="58"/>
    </row>
    <row r="204" spans="1:10" customFormat="1" ht="32.25" customHeight="1" x14ac:dyDescent="0.2">
      <c r="A204" s="58"/>
      <c r="B204" s="58"/>
      <c r="C204" s="60" t="s">
        <v>274</v>
      </c>
      <c r="D204" s="67" t="s">
        <v>437</v>
      </c>
      <c r="E204" s="58"/>
      <c r="F204" s="58" t="s">
        <v>245</v>
      </c>
      <c r="G204" s="58"/>
      <c r="H204" s="62">
        <v>0.5</v>
      </c>
      <c r="I204" s="66"/>
      <c r="J204" s="58"/>
    </row>
    <row r="205" spans="1:10" customFormat="1" ht="31.5" customHeight="1" x14ac:dyDescent="0.2">
      <c r="A205" s="58"/>
      <c r="B205" s="58"/>
      <c r="C205" s="60" t="s">
        <v>274</v>
      </c>
      <c r="D205" s="67" t="s">
        <v>438</v>
      </c>
      <c r="E205" s="58"/>
      <c r="F205" s="58" t="s">
        <v>245</v>
      </c>
      <c r="G205" s="58"/>
      <c r="H205" s="62">
        <v>0.5</v>
      </c>
      <c r="I205" s="66"/>
      <c r="J205" s="58"/>
    </row>
    <row r="206" spans="1:10" customFormat="1" ht="32.25" customHeight="1" x14ac:dyDescent="0.2">
      <c r="A206" s="58"/>
      <c r="B206" s="58"/>
      <c r="C206" s="60" t="s">
        <v>274</v>
      </c>
      <c r="D206" s="67" t="s">
        <v>368</v>
      </c>
      <c r="E206" s="58"/>
      <c r="F206" s="58" t="s">
        <v>439</v>
      </c>
      <c r="G206" s="58"/>
      <c r="H206" s="62">
        <v>0.5</v>
      </c>
      <c r="I206" s="66"/>
      <c r="J206" s="58"/>
    </row>
    <row r="207" spans="1:10" s="7" customFormat="1" ht="27" customHeight="1" x14ac:dyDescent="0.2">
      <c r="A207" s="68" t="s">
        <v>547</v>
      </c>
      <c r="B207" s="68" t="s">
        <v>473</v>
      </c>
      <c r="C207" s="68"/>
      <c r="D207" s="68"/>
      <c r="E207" s="68"/>
      <c r="F207" s="68"/>
      <c r="G207" s="91">
        <f>SUM(H209:H227)</f>
        <v>5</v>
      </c>
      <c r="H207" s="69"/>
      <c r="I207" s="56"/>
      <c r="J207" s="55"/>
    </row>
    <row r="208" spans="1:10" s="7" customFormat="1" ht="27" customHeight="1" x14ac:dyDescent="0.2">
      <c r="A208" s="57"/>
      <c r="B208" s="57" t="s">
        <v>474</v>
      </c>
      <c r="C208" s="64"/>
      <c r="D208" s="67"/>
      <c r="E208" s="60"/>
      <c r="F208" s="61"/>
      <c r="G208" s="92"/>
      <c r="H208" s="62"/>
      <c r="I208" s="56"/>
      <c r="J208" s="63"/>
    </row>
    <row r="209" spans="1:10" s="7" customFormat="1" ht="27" customHeight="1" x14ac:dyDescent="0.2">
      <c r="A209" s="57"/>
      <c r="B209" s="57"/>
      <c r="C209" s="64" t="s">
        <v>475</v>
      </c>
      <c r="D209" s="67" t="s">
        <v>476</v>
      </c>
      <c r="E209" s="60"/>
      <c r="F209" s="61" t="s">
        <v>477</v>
      </c>
      <c r="G209" s="92"/>
      <c r="H209" s="62">
        <v>0.5</v>
      </c>
      <c r="I209" s="56"/>
      <c r="J209" s="63"/>
    </row>
    <row r="210" spans="1:10" s="7" customFormat="1" ht="27" customHeight="1" x14ac:dyDescent="0.2">
      <c r="A210" s="57"/>
      <c r="B210" s="57"/>
      <c r="C210" s="64" t="s">
        <v>475</v>
      </c>
      <c r="D210" s="67" t="s">
        <v>478</v>
      </c>
      <c r="E210" s="60"/>
      <c r="F210" s="61" t="s">
        <v>477</v>
      </c>
      <c r="G210" s="92"/>
      <c r="H210" s="62">
        <v>0.5</v>
      </c>
      <c r="I210" s="56"/>
      <c r="J210" s="63"/>
    </row>
    <row r="211" spans="1:10" s="7" customFormat="1" ht="27" customHeight="1" x14ac:dyDescent="0.2">
      <c r="A211" s="57"/>
      <c r="B211" s="57"/>
      <c r="C211" s="64" t="s">
        <v>475</v>
      </c>
      <c r="D211" s="67" t="s">
        <v>479</v>
      </c>
      <c r="E211" s="60"/>
      <c r="F211" s="61" t="s">
        <v>477</v>
      </c>
      <c r="G211" s="92"/>
      <c r="H211" s="62">
        <v>0.5</v>
      </c>
      <c r="I211" s="56"/>
      <c r="J211" s="63"/>
    </row>
    <row r="212" spans="1:10" s="7" customFormat="1" ht="27" customHeight="1" x14ac:dyDescent="0.2">
      <c r="A212" s="57"/>
      <c r="B212" s="57"/>
      <c r="C212" s="64" t="s">
        <v>475</v>
      </c>
      <c r="D212" s="67" t="s">
        <v>480</v>
      </c>
      <c r="E212" s="60"/>
      <c r="F212" s="61" t="s">
        <v>477</v>
      </c>
      <c r="G212" s="92"/>
      <c r="H212" s="62">
        <v>0.5</v>
      </c>
      <c r="I212" s="56"/>
      <c r="J212" s="63"/>
    </row>
    <row r="213" spans="1:10" s="7" customFormat="1" ht="27" customHeight="1" x14ac:dyDescent="0.2">
      <c r="A213" s="57"/>
      <c r="B213" s="57" t="s">
        <v>481</v>
      </c>
      <c r="C213" s="64" t="s">
        <v>475</v>
      </c>
      <c r="D213" s="67" t="s">
        <v>482</v>
      </c>
      <c r="E213" s="60"/>
      <c r="F213" s="61"/>
      <c r="G213" s="92"/>
      <c r="H213" s="62">
        <v>1</v>
      </c>
      <c r="I213" s="56"/>
      <c r="J213" s="63"/>
    </row>
    <row r="214" spans="1:10" s="7" customFormat="1" ht="27" customHeight="1" x14ac:dyDescent="0.2">
      <c r="A214" s="57"/>
      <c r="B214" s="57"/>
      <c r="C214" s="64"/>
      <c r="D214" s="67"/>
      <c r="E214" s="60">
        <v>0</v>
      </c>
      <c r="F214" s="65" t="s">
        <v>483</v>
      </c>
      <c r="G214" s="92"/>
      <c r="H214" s="62"/>
      <c r="I214" s="56"/>
      <c r="J214" s="63"/>
    </row>
    <row r="215" spans="1:10" s="7" customFormat="1" ht="27" customHeight="1" x14ac:dyDescent="0.2">
      <c r="A215" s="57"/>
      <c r="B215" s="57"/>
      <c r="C215" s="64"/>
      <c r="D215" s="67"/>
      <c r="E215" s="60">
        <v>1</v>
      </c>
      <c r="F215" s="65" t="s">
        <v>484</v>
      </c>
      <c r="G215" s="92"/>
      <c r="H215" s="62"/>
      <c r="I215" s="56"/>
      <c r="J215" s="63"/>
    </row>
    <row r="216" spans="1:10" s="7" customFormat="1" ht="27" customHeight="1" x14ac:dyDescent="0.2">
      <c r="A216" s="57"/>
      <c r="B216" s="57"/>
      <c r="C216" s="64"/>
      <c r="D216" s="67"/>
      <c r="E216" s="60">
        <v>2</v>
      </c>
      <c r="F216" s="65" t="s">
        <v>485</v>
      </c>
      <c r="G216" s="92"/>
      <c r="H216" s="62"/>
      <c r="I216" s="56"/>
      <c r="J216" s="63"/>
    </row>
    <row r="217" spans="1:10" s="7" customFormat="1" ht="33" customHeight="1" x14ac:dyDescent="0.2">
      <c r="A217" s="57"/>
      <c r="B217" s="57"/>
      <c r="C217" s="64"/>
      <c r="D217" s="67"/>
      <c r="E217" s="60">
        <v>3</v>
      </c>
      <c r="F217" s="65" t="s">
        <v>486</v>
      </c>
      <c r="G217" s="92"/>
      <c r="H217" s="62"/>
      <c r="I217" s="56"/>
      <c r="J217" s="63"/>
    </row>
    <row r="218" spans="1:10" s="7" customFormat="1" ht="33" customHeight="1" x14ac:dyDescent="0.2">
      <c r="A218" s="57"/>
      <c r="B218" s="57" t="s">
        <v>487</v>
      </c>
      <c r="C218" s="64" t="s">
        <v>475</v>
      </c>
      <c r="D218" s="67" t="s">
        <v>488</v>
      </c>
      <c r="E218" s="60"/>
      <c r="F218" s="61"/>
      <c r="G218" s="92"/>
      <c r="H218" s="62">
        <v>1</v>
      </c>
      <c r="I218" s="56"/>
      <c r="J218" s="63"/>
    </row>
    <row r="219" spans="1:10" s="7" customFormat="1" ht="30.6" customHeight="1" x14ac:dyDescent="0.2">
      <c r="A219" s="57"/>
      <c r="B219" s="57"/>
      <c r="C219" s="64"/>
      <c r="D219" s="67"/>
      <c r="E219" s="60">
        <v>0</v>
      </c>
      <c r="F219" s="61" t="s">
        <v>489</v>
      </c>
      <c r="G219" s="92"/>
      <c r="H219" s="62"/>
      <c r="I219" s="56"/>
      <c r="J219" s="63"/>
    </row>
    <row r="220" spans="1:10" s="7" customFormat="1" ht="30" customHeight="1" x14ac:dyDescent="0.2">
      <c r="A220" s="57"/>
      <c r="B220" s="57"/>
      <c r="C220" s="64"/>
      <c r="D220" s="67"/>
      <c r="E220" s="60">
        <v>1</v>
      </c>
      <c r="F220" s="65" t="s">
        <v>490</v>
      </c>
      <c r="G220" s="92"/>
      <c r="H220" s="62"/>
      <c r="I220" s="56"/>
      <c r="J220" s="63"/>
    </row>
    <row r="221" spans="1:10" s="7" customFormat="1" ht="42.6" customHeight="1" x14ac:dyDescent="0.2">
      <c r="A221" s="57"/>
      <c r="B221" s="57"/>
      <c r="C221" s="64"/>
      <c r="D221" s="67"/>
      <c r="E221" s="60">
        <v>2</v>
      </c>
      <c r="F221" s="65" t="s">
        <v>491</v>
      </c>
      <c r="G221" s="92"/>
      <c r="H221" s="62"/>
      <c r="I221" s="56"/>
      <c r="J221" s="63"/>
    </row>
    <row r="222" spans="1:10" s="7" customFormat="1" ht="43.9" customHeight="1" x14ac:dyDescent="0.2">
      <c r="A222" s="57"/>
      <c r="B222" s="57"/>
      <c r="C222" s="64"/>
      <c r="D222" s="67"/>
      <c r="E222" s="60">
        <v>3</v>
      </c>
      <c r="F222" s="65" t="s">
        <v>492</v>
      </c>
      <c r="G222" s="92"/>
      <c r="H222" s="62"/>
      <c r="I222" s="56"/>
      <c r="J222" s="63"/>
    </row>
    <row r="223" spans="1:10" s="7" customFormat="1" ht="27" customHeight="1" x14ac:dyDescent="0.2">
      <c r="A223" s="57"/>
      <c r="B223" s="57" t="s">
        <v>493</v>
      </c>
      <c r="C223" s="64" t="s">
        <v>475</v>
      </c>
      <c r="D223" s="67" t="s">
        <v>494</v>
      </c>
      <c r="E223" s="60"/>
      <c r="F223" s="61"/>
      <c r="G223" s="92"/>
      <c r="H223" s="62">
        <v>1</v>
      </c>
      <c r="I223" s="56"/>
      <c r="J223" s="63"/>
    </row>
    <row r="224" spans="1:10" s="7" customFormat="1" ht="27" customHeight="1" x14ac:dyDescent="0.2">
      <c r="A224" s="57"/>
      <c r="B224" s="57"/>
      <c r="C224" s="64"/>
      <c r="D224" s="67"/>
      <c r="E224" s="60">
        <v>0</v>
      </c>
      <c r="F224" s="61" t="s">
        <v>495</v>
      </c>
      <c r="G224" s="92"/>
      <c r="H224" s="62"/>
      <c r="I224" s="56"/>
      <c r="J224" s="63"/>
    </row>
    <row r="225" spans="1:10" s="7" customFormat="1" ht="28.15" customHeight="1" x14ac:dyDescent="0.2">
      <c r="A225" s="57"/>
      <c r="B225" s="57"/>
      <c r="C225" s="64"/>
      <c r="D225" s="67"/>
      <c r="E225" s="60">
        <v>1</v>
      </c>
      <c r="F225" s="65" t="s">
        <v>496</v>
      </c>
      <c r="G225" s="92"/>
      <c r="H225" s="62"/>
      <c r="I225" s="56"/>
      <c r="J225" s="63"/>
    </row>
    <row r="226" spans="1:10" s="7" customFormat="1" ht="33.6" customHeight="1" x14ac:dyDescent="0.2">
      <c r="A226" s="57"/>
      <c r="B226" s="57"/>
      <c r="C226" s="64"/>
      <c r="D226" s="67"/>
      <c r="E226" s="60">
        <v>2</v>
      </c>
      <c r="F226" s="65" t="s">
        <v>497</v>
      </c>
      <c r="G226" s="92"/>
      <c r="H226" s="62"/>
      <c r="I226" s="56"/>
      <c r="J226" s="63"/>
    </row>
    <row r="227" spans="1:10" s="7" customFormat="1" ht="44.45" customHeight="1" x14ac:dyDescent="0.2">
      <c r="A227" s="57"/>
      <c r="B227" s="57"/>
      <c r="C227" s="64"/>
      <c r="D227" s="67"/>
      <c r="E227" s="60">
        <v>3</v>
      </c>
      <c r="F227" s="65" t="s">
        <v>498</v>
      </c>
      <c r="G227" s="92"/>
      <c r="H227" s="62"/>
      <c r="I227" s="56"/>
      <c r="J227" s="63"/>
    </row>
    <row r="228" spans="1:10" ht="20.45" customHeight="1" x14ac:dyDescent="0.2"/>
    <row r="237" spans="1:10" x14ac:dyDescent="0.2">
      <c r="A237" s="17"/>
      <c r="B237" s="17"/>
      <c r="C237" s="17"/>
      <c r="D237" s="20"/>
      <c r="E237" s="18"/>
      <c r="F237" s="89"/>
      <c r="G237" s="19"/>
      <c r="H237" s="15"/>
      <c r="J237" s="36"/>
    </row>
  </sheetData>
  <mergeCells count="8">
    <mergeCell ref="B2:I2"/>
    <mergeCell ref="C4:F4"/>
    <mergeCell ref="C6:D6"/>
    <mergeCell ref="C12:F12"/>
    <mergeCell ref="C10:D10"/>
    <mergeCell ref="C7:D7"/>
    <mergeCell ref="C8:D8"/>
    <mergeCell ref="C9:D9"/>
  </mergeCells>
  <phoneticPr fontId="5" type="noConversion"/>
  <pageMargins left="0.39370078740157483" right="0.39370078740157483" top="0.78740157480314965" bottom="0.78740157480314965" header="0.39370078740157483" footer="0.39370078740157483"/>
  <pageSetup paperSize="9" scale="73" fitToHeight="0" orientation="landscape" r:id="rId1"/>
  <headerFooter alignWithMargins="0">
    <oddFooter>&amp;L          &amp;"仿宋,常规"&amp;16签名：&amp;R&amp;"宋体,常规"第&amp;"Arial,常规" &amp;P &amp;"宋体,常规"页，共&amp;"Arial,常规" &amp;N &amp;"宋体,常规"页</oddFooter>
  </headerFooter>
  <rowBreaks count="8" manualBreakCount="8">
    <brk id="14" max="16383" man="1"/>
    <brk id="54" max="16383" man="1"/>
    <brk id="71" max="16383" man="1"/>
    <brk id="101" max="16383" man="1"/>
    <brk id="122" max="16383" man="1"/>
    <brk id="87" max="16383" man="1"/>
    <brk id="141" max="16383" man="1"/>
    <brk id="197"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J16"/>
  <sheetViews>
    <sheetView showGridLines="0" showRuler="0" view="pageBreakPreview" zoomScale="70" zoomScaleNormal="70" zoomScaleSheetLayoutView="70" zoomScalePageLayoutView="70" workbookViewId="0">
      <selection activeCell="C11" sqref="C11:D11"/>
    </sheetView>
  </sheetViews>
  <sheetFormatPr defaultColWidth="9.140625" defaultRowHeight="15" x14ac:dyDescent="0.2"/>
  <cols>
    <col min="1" max="1" width="7.5703125" style="2" customWidth="1"/>
    <col min="2" max="2" width="32.140625" style="2" customWidth="1"/>
    <col min="3" max="3" width="12" style="2" customWidth="1"/>
    <col min="4" max="4" width="54.7109375" style="42" customWidth="1"/>
    <col min="5" max="5" width="15.42578125" style="6" customWidth="1"/>
    <col min="6" max="6" width="38.28515625" style="88" customWidth="1"/>
    <col min="7" max="7" width="10.28515625" style="10" customWidth="1"/>
    <col min="8" max="8" width="11.140625" style="6" customWidth="1"/>
    <col min="9" max="9" width="1.140625" customWidth="1"/>
    <col min="10" max="10" width="8.140625" style="3" customWidth="1"/>
    <col min="11" max="16384" width="9.140625" style="3"/>
  </cols>
  <sheetData>
    <row r="1" spans="1:10" ht="51.6" customHeight="1" x14ac:dyDescent="0.2"/>
    <row r="2" spans="1:10" s="4" customFormat="1" ht="94.9" customHeight="1" x14ac:dyDescent="0.3">
      <c r="A2" s="27"/>
      <c r="B2" s="111" t="s">
        <v>219</v>
      </c>
      <c r="C2" s="111"/>
      <c r="D2" s="111"/>
      <c r="E2" s="111"/>
      <c r="F2" s="111"/>
      <c r="G2" s="111"/>
      <c r="H2" s="111"/>
      <c r="I2" s="111"/>
      <c r="J2" s="27"/>
    </row>
    <row r="3" spans="1:10" s="4" customFormat="1" ht="23.45" customHeight="1" x14ac:dyDescent="0.3">
      <c r="A3" s="27"/>
      <c r="B3" s="103"/>
      <c r="C3" s="103"/>
      <c r="D3" s="103"/>
      <c r="E3" s="103"/>
      <c r="F3" s="103"/>
      <c r="G3" s="103"/>
      <c r="H3" s="103"/>
      <c r="I3" s="103"/>
      <c r="J3" s="27"/>
    </row>
    <row r="4" spans="1:10" s="4" customFormat="1" ht="53.45" customHeight="1" x14ac:dyDescent="0.3">
      <c r="A4" s="27"/>
      <c r="B4" s="28"/>
      <c r="C4" s="120" t="s">
        <v>214</v>
      </c>
      <c r="D4" s="120"/>
      <c r="E4" s="120"/>
      <c r="F4" s="120"/>
      <c r="G4" s="28"/>
      <c r="H4" s="28"/>
      <c r="I4" s="28"/>
      <c r="J4" s="27"/>
    </row>
    <row r="5" spans="1:10" s="4" customFormat="1" ht="42.6" customHeight="1" x14ac:dyDescent="0.3">
      <c r="A5" s="27"/>
      <c r="B5" s="28"/>
      <c r="C5" s="104"/>
      <c r="D5" s="104"/>
      <c r="E5" s="104"/>
      <c r="F5" s="104"/>
      <c r="G5" s="28"/>
      <c r="H5" s="28"/>
      <c r="I5" s="28"/>
      <c r="J5" s="27"/>
    </row>
    <row r="6" spans="1:10" s="4" customFormat="1" ht="23.45" customHeight="1" x14ac:dyDescent="0.3">
      <c r="A6" s="28"/>
      <c r="B6" s="30"/>
      <c r="C6" s="113" t="s">
        <v>210</v>
      </c>
      <c r="D6" s="114"/>
      <c r="E6" s="49" t="s">
        <v>218</v>
      </c>
      <c r="F6" s="49" t="s">
        <v>60</v>
      </c>
      <c r="G6" s="31"/>
      <c r="H6" s="31"/>
      <c r="I6" s="31"/>
      <c r="J6" s="28"/>
    </row>
    <row r="7" spans="1:10" s="4" customFormat="1" ht="28.15" customHeight="1" x14ac:dyDescent="0.3">
      <c r="B7" s="33"/>
      <c r="C7" s="118" t="str">
        <f>模块A!E1</f>
        <v>模块A：物联网项目分析与设计</v>
      </c>
      <c r="D7" s="119"/>
      <c r="E7" s="100">
        <f>模块A!F1</f>
        <v>10</v>
      </c>
      <c r="F7" s="99"/>
      <c r="G7" s="29"/>
      <c r="H7" s="32"/>
      <c r="I7" s="32"/>
      <c r="J7" s="16"/>
    </row>
    <row r="8" spans="1:10" s="4" customFormat="1" ht="28.15" customHeight="1" x14ac:dyDescent="0.3">
      <c r="B8" s="33"/>
      <c r="C8" s="116" t="str">
        <f>模块B!E1</f>
        <v>模块B：物联网设备安装与配置</v>
      </c>
      <c r="D8" s="117"/>
      <c r="E8" s="100">
        <f>模块B!F1</f>
        <v>30</v>
      </c>
      <c r="F8" s="87"/>
      <c r="G8" s="29"/>
      <c r="H8" s="32"/>
      <c r="I8" s="32"/>
      <c r="J8" s="16"/>
    </row>
    <row r="9" spans="1:10" s="4" customFormat="1" ht="28.15" customHeight="1" x14ac:dyDescent="0.3">
      <c r="B9" s="33"/>
      <c r="C9" s="116" t="str">
        <f>模块C!E1</f>
        <v>模块C：物联网平台部署与使用</v>
      </c>
      <c r="D9" s="117"/>
      <c r="E9" s="100">
        <f>模块C!F1</f>
        <v>20</v>
      </c>
      <c r="F9" s="87"/>
      <c r="G9" s="29"/>
      <c r="H9" s="32"/>
      <c r="I9" s="32"/>
      <c r="J9" s="16"/>
    </row>
    <row r="10" spans="1:10" s="4" customFormat="1" ht="28.15" customHeight="1" x14ac:dyDescent="0.3">
      <c r="B10" s="33"/>
      <c r="C10" s="116" t="str">
        <f>模块D!E1</f>
        <v>模块D：物联网系统维护与优化</v>
      </c>
      <c r="D10" s="117"/>
      <c r="E10" s="100">
        <f>模块D!F1</f>
        <v>10</v>
      </c>
      <c r="F10" s="87"/>
      <c r="G10" s="29"/>
      <c r="H10" s="32"/>
      <c r="I10" s="32"/>
      <c r="J10" s="16"/>
    </row>
    <row r="11" spans="1:10" s="4" customFormat="1" ht="28.15" customHeight="1" x14ac:dyDescent="0.3">
      <c r="B11" s="33"/>
      <c r="C11" s="116" t="str">
        <f>模块E!E1</f>
        <v>模块E：物联网应用调试与展示</v>
      </c>
      <c r="D11" s="117"/>
      <c r="E11" s="100">
        <f>模块E!F1</f>
        <v>30</v>
      </c>
      <c r="F11" s="87"/>
      <c r="G11" s="29"/>
      <c r="H11" s="32"/>
      <c r="I11" s="32"/>
      <c r="J11" s="16"/>
    </row>
    <row r="12" spans="1:10" s="4" customFormat="1" ht="28.15" customHeight="1" x14ac:dyDescent="0.3">
      <c r="B12" s="32"/>
      <c r="C12" s="116" t="s">
        <v>217</v>
      </c>
      <c r="D12" s="117"/>
      <c r="E12" s="100">
        <f>SUM(E7:E11)</f>
        <v>100</v>
      </c>
      <c r="F12" s="87"/>
      <c r="G12" s="29"/>
      <c r="H12" s="32"/>
      <c r="I12" s="32"/>
      <c r="J12" s="16"/>
    </row>
    <row r="13" spans="1:10" s="4" customFormat="1" ht="32.450000000000003" customHeight="1" x14ac:dyDescent="0.3">
      <c r="B13" s="32"/>
      <c r="C13" s="32"/>
      <c r="D13" s="30"/>
      <c r="E13" s="40"/>
      <c r="F13" s="40"/>
      <c r="G13" s="29"/>
      <c r="H13" s="32"/>
      <c r="I13" s="32"/>
      <c r="J13" s="16"/>
    </row>
    <row r="14" spans="1:10" s="4" customFormat="1" ht="56.45" customHeight="1" x14ac:dyDescent="0.3">
      <c r="C14" s="121" t="s">
        <v>213</v>
      </c>
      <c r="D14" s="121"/>
      <c r="E14" s="121"/>
      <c r="F14" s="121"/>
      <c r="G14" s="9"/>
      <c r="H14" s="5"/>
    </row>
    <row r="15" spans="1:10" s="4" customFormat="1" ht="21.6" customHeight="1" x14ac:dyDescent="0.3">
      <c r="D15" s="43"/>
      <c r="E15" s="41"/>
      <c r="F15" s="41"/>
      <c r="G15" s="9"/>
      <c r="H15" s="5"/>
    </row>
    <row r="16" spans="1:10" s="4" customFormat="1" ht="23.45" customHeight="1" x14ac:dyDescent="0.3">
      <c r="D16" s="43"/>
      <c r="E16" s="41"/>
      <c r="F16" s="41"/>
      <c r="G16" s="9"/>
      <c r="H16" s="5"/>
    </row>
  </sheetData>
  <mergeCells count="10">
    <mergeCell ref="C10:D10"/>
    <mergeCell ref="C11:D11"/>
    <mergeCell ref="C12:D12"/>
    <mergeCell ref="C14:F14"/>
    <mergeCell ref="C9:D9"/>
    <mergeCell ref="B2:I2"/>
    <mergeCell ref="C4:F4"/>
    <mergeCell ref="C6:D6"/>
    <mergeCell ref="C7:D7"/>
    <mergeCell ref="C8:D8"/>
  </mergeCells>
  <phoneticPr fontId="5" type="noConversion"/>
  <pageMargins left="0.39370078740157483" right="0.39370078740157483" top="0.78740157480314965" bottom="0.78740157480314965" header="0.39370078740157483" footer="0.39370078740157483"/>
  <pageSetup paperSize="9" scale="77" fitToHeight="0" orientation="landscape" r:id="rId1"/>
  <headerFooter alignWithMargins="0">
    <oddFooter>&amp;R&amp;"宋体,常规"第&amp;"Arial,常规" &amp;P &amp;"宋体,常规"页，共&amp;"Arial,常规" &amp;N &amp;"宋体,常规"页</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J23"/>
  <sheetViews>
    <sheetView showGridLines="0" showRuler="0" view="pageBreakPreview" zoomScale="70" zoomScaleNormal="70" zoomScaleSheetLayoutView="70" zoomScalePageLayoutView="70" workbookViewId="0">
      <selection activeCell="C11" sqref="C11:D11"/>
    </sheetView>
  </sheetViews>
  <sheetFormatPr defaultColWidth="9.140625" defaultRowHeight="15" x14ac:dyDescent="0.2"/>
  <cols>
    <col min="1" max="1" width="7.5703125" style="2" customWidth="1"/>
    <col min="2" max="2" width="32.140625" style="2" customWidth="1"/>
    <col min="3" max="3" width="12" style="2" customWidth="1"/>
    <col min="4" max="4" width="54.7109375" style="42" customWidth="1"/>
    <col min="5" max="5" width="15.42578125" style="6" customWidth="1"/>
    <col min="6" max="6" width="38.28515625" style="88" customWidth="1"/>
    <col min="7" max="7" width="10.28515625" style="10" customWidth="1"/>
    <col min="8" max="8" width="9.7109375" style="6" customWidth="1"/>
    <col min="9" max="9" width="1.140625" customWidth="1"/>
    <col min="10" max="10" width="8.5703125" style="3" customWidth="1"/>
    <col min="11" max="16384" width="9.140625" style="3"/>
  </cols>
  <sheetData>
    <row r="1" spans="1:10" s="4" customFormat="1" ht="37.9" customHeight="1" x14ac:dyDescent="0.3">
      <c r="A1" s="26"/>
      <c r="B1" s="101" t="str">
        <f>E1&amp; "("&amp; F1 &amp;"分)"</f>
        <v>模块A：物联网项目分析与设计(10分)</v>
      </c>
      <c r="C1" s="101"/>
      <c r="D1" s="101"/>
      <c r="E1" s="96" t="s">
        <v>240</v>
      </c>
      <c r="F1" s="97">
        <f>SUM(H4:H21)</f>
        <v>10</v>
      </c>
      <c r="G1" s="9"/>
      <c r="H1" s="8"/>
    </row>
    <row r="2" spans="1:10" s="1" customFormat="1" ht="60" customHeight="1" x14ac:dyDescent="0.2">
      <c r="A2" s="102" t="s">
        <v>0</v>
      </c>
      <c r="B2" s="102" t="s">
        <v>1</v>
      </c>
      <c r="C2" s="102" t="s">
        <v>221</v>
      </c>
      <c r="D2" s="102" t="s">
        <v>135</v>
      </c>
      <c r="E2" s="102" t="s">
        <v>3</v>
      </c>
      <c r="F2" s="102" t="s">
        <v>8</v>
      </c>
      <c r="G2" s="102" t="s">
        <v>220</v>
      </c>
      <c r="H2" s="102" t="s">
        <v>4</v>
      </c>
      <c r="J2" s="102" t="s">
        <v>85</v>
      </c>
    </row>
    <row r="3" spans="1:10" s="7" customFormat="1" ht="27" customHeight="1" x14ac:dyDescent="0.2">
      <c r="A3" s="50" t="s">
        <v>17</v>
      </c>
      <c r="B3" s="50" t="s">
        <v>19</v>
      </c>
      <c r="C3" s="51"/>
      <c r="D3" s="52"/>
      <c r="E3" s="53"/>
      <c r="F3" s="54"/>
      <c r="G3" s="90">
        <f>SUM(H4:H13)</f>
        <v>5</v>
      </c>
      <c r="H3" s="55"/>
      <c r="I3" s="56"/>
      <c r="J3" s="55"/>
    </row>
    <row r="4" spans="1:10" s="7" customFormat="1" ht="27" customHeight="1" x14ac:dyDescent="0.2">
      <c r="A4" s="57"/>
      <c r="B4" s="57" t="s">
        <v>18</v>
      </c>
      <c r="C4" s="58"/>
      <c r="D4" s="59"/>
      <c r="E4" s="60"/>
      <c r="F4" s="61" t="s">
        <v>28</v>
      </c>
      <c r="G4" s="92"/>
      <c r="H4" s="62"/>
      <c r="I4" s="56"/>
      <c r="J4" s="63"/>
    </row>
    <row r="5" spans="1:10" s="7" customFormat="1" ht="27" customHeight="1" x14ac:dyDescent="0.2">
      <c r="A5" s="57"/>
      <c r="B5" s="57"/>
      <c r="C5" s="64" t="s">
        <v>222</v>
      </c>
      <c r="D5" s="65" t="s">
        <v>9</v>
      </c>
      <c r="E5" s="60"/>
      <c r="F5" s="61" t="s">
        <v>28</v>
      </c>
      <c r="G5" s="92"/>
      <c r="H5" s="62">
        <v>0.5</v>
      </c>
      <c r="I5" s="56"/>
      <c r="J5" s="63"/>
    </row>
    <row r="6" spans="1:10" s="7" customFormat="1" ht="27" customHeight="1" x14ac:dyDescent="0.2">
      <c r="A6" s="57"/>
      <c r="B6" s="57"/>
      <c r="C6" s="64" t="s">
        <v>222</v>
      </c>
      <c r="D6" s="65" t="s">
        <v>10</v>
      </c>
      <c r="E6" s="60"/>
      <c r="F6" s="61" t="s">
        <v>28</v>
      </c>
      <c r="G6" s="92"/>
      <c r="H6" s="62">
        <v>0.5</v>
      </c>
      <c r="I6" s="56"/>
      <c r="J6" s="63"/>
    </row>
    <row r="7" spans="1:10" s="7" customFormat="1" ht="27" customHeight="1" x14ac:dyDescent="0.2">
      <c r="A7" s="57"/>
      <c r="B7" s="56"/>
      <c r="C7" s="64" t="s">
        <v>222</v>
      </c>
      <c r="D7" s="65" t="s">
        <v>11</v>
      </c>
      <c r="E7" s="60"/>
      <c r="F7" s="61" t="s">
        <v>28</v>
      </c>
      <c r="G7" s="92"/>
      <c r="H7" s="62">
        <v>0.5</v>
      </c>
      <c r="I7" s="56"/>
      <c r="J7" s="63"/>
    </row>
    <row r="8" spans="1:10" s="7" customFormat="1" ht="27" customHeight="1" x14ac:dyDescent="0.2">
      <c r="A8" s="57"/>
      <c r="B8" s="57"/>
      <c r="C8" s="64" t="s">
        <v>222</v>
      </c>
      <c r="D8" s="65" t="s">
        <v>12</v>
      </c>
      <c r="E8" s="60"/>
      <c r="F8" s="61" t="s">
        <v>28</v>
      </c>
      <c r="G8" s="92"/>
      <c r="H8" s="62">
        <v>0.5</v>
      </c>
      <c r="I8" s="56"/>
      <c r="J8" s="63"/>
    </row>
    <row r="9" spans="1:10" s="7" customFormat="1" ht="27" customHeight="1" x14ac:dyDescent="0.2">
      <c r="A9" s="57"/>
      <c r="B9" s="57"/>
      <c r="C9" s="64" t="s">
        <v>222</v>
      </c>
      <c r="D9" s="65" t="s">
        <v>16</v>
      </c>
      <c r="E9" s="60"/>
      <c r="F9" s="61" t="s">
        <v>28</v>
      </c>
      <c r="G9" s="92"/>
      <c r="H9" s="62">
        <v>0.5</v>
      </c>
      <c r="I9" s="56"/>
      <c r="J9" s="63"/>
    </row>
    <row r="10" spans="1:10" s="7" customFormat="1" ht="27" customHeight="1" x14ac:dyDescent="0.2">
      <c r="A10" s="57"/>
      <c r="B10" s="57"/>
      <c r="C10" s="64" t="s">
        <v>222</v>
      </c>
      <c r="D10" s="65" t="s">
        <v>13</v>
      </c>
      <c r="E10" s="60"/>
      <c r="F10" s="61" t="s">
        <v>28</v>
      </c>
      <c r="G10" s="92"/>
      <c r="H10" s="62">
        <v>0.5</v>
      </c>
      <c r="I10" s="56"/>
      <c r="J10" s="63"/>
    </row>
    <row r="11" spans="1:10" s="7" customFormat="1" ht="27" customHeight="1" x14ac:dyDescent="0.2">
      <c r="A11" s="57"/>
      <c r="B11" s="57" t="s">
        <v>7</v>
      </c>
      <c r="C11" s="66"/>
      <c r="D11" s="67"/>
      <c r="E11" s="60"/>
      <c r="F11" s="61"/>
      <c r="G11" s="92"/>
      <c r="H11" s="62"/>
      <c r="I11" s="56"/>
      <c r="J11" s="63"/>
    </row>
    <row r="12" spans="1:10" s="7" customFormat="1" ht="27" customHeight="1" x14ac:dyDescent="0.2">
      <c r="A12" s="57"/>
      <c r="B12" s="57"/>
      <c r="C12" s="64" t="s">
        <v>223</v>
      </c>
      <c r="D12" s="65" t="s">
        <v>14</v>
      </c>
      <c r="E12" s="60"/>
      <c r="F12" s="61" t="s">
        <v>28</v>
      </c>
      <c r="G12" s="92"/>
      <c r="H12" s="62">
        <v>1</v>
      </c>
      <c r="I12" s="56"/>
      <c r="J12" s="63"/>
    </row>
    <row r="13" spans="1:10" s="7" customFormat="1" ht="27" customHeight="1" x14ac:dyDescent="0.2">
      <c r="A13" s="57"/>
      <c r="B13" s="57"/>
      <c r="C13" s="64" t="s">
        <v>223</v>
      </c>
      <c r="D13" s="65" t="s">
        <v>15</v>
      </c>
      <c r="E13" s="60"/>
      <c r="F13" s="61" t="s">
        <v>28</v>
      </c>
      <c r="G13" s="92"/>
      <c r="H13" s="62">
        <v>1</v>
      </c>
      <c r="I13" s="56"/>
      <c r="J13" s="63"/>
    </row>
    <row r="14" spans="1:10" s="7" customFormat="1" ht="27" customHeight="1" x14ac:dyDescent="0.2">
      <c r="A14" s="68" t="s">
        <v>5</v>
      </c>
      <c r="B14" s="68" t="s">
        <v>6</v>
      </c>
      <c r="C14" s="51"/>
      <c r="D14" s="51"/>
      <c r="E14" s="53"/>
      <c r="F14" s="54"/>
      <c r="G14" s="85">
        <f>SUM(H15:H21)</f>
        <v>5</v>
      </c>
      <c r="H14" s="69"/>
      <c r="I14" s="56"/>
      <c r="J14" s="55"/>
    </row>
    <row r="15" spans="1:10" s="7" customFormat="1" ht="27" customHeight="1" x14ac:dyDescent="0.2">
      <c r="A15" s="57"/>
      <c r="B15" s="57"/>
      <c r="C15" s="64" t="s">
        <v>223</v>
      </c>
      <c r="D15" s="65" t="s">
        <v>20</v>
      </c>
      <c r="E15" s="60"/>
      <c r="F15" s="61" t="s">
        <v>29</v>
      </c>
      <c r="G15" s="92"/>
      <c r="H15" s="62">
        <v>0.5</v>
      </c>
      <c r="I15" s="56"/>
      <c r="J15" s="63"/>
    </row>
    <row r="16" spans="1:10" s="7" customFormat="1" ht="27" customHeight="1" x14ac:dyDescent="0.2">
      <c r="A16" s="57"/>
      <c r="B16" s="57"/>
      <c r="C16" s="64" t="s">
        <v>223</v>
      </c>
      <c r="D16" s="65" t="s">
        <v>21</v>
      </c>
      <c r="E16" s="60"/>
      <c r="F16" s="61" t="s">
        <v>29</v>
      </c>
      <c r="G16" s="92"/>
      <c r="H16" s="62">
        <v>0.5</v>
      </c>
      <c r="I16" s="56"/>
      <c r="J16" s="63"/>
    </row>
    <row r="17" spans="1:10" s="7" customFormat="1" ht="27" customHeight="1" x14ac:dyDescent="0.2">
      <c r="A17" s="57"/>
      <c r="B17" s="57"/>
      <c r="C17" s="64" t="s">
        <v>223</v>
      </c>
      <c r="D17" s="65" t="s">
        <v>22</v>
      </c>
      <c r="E17" s="60"/>
      <c r="F17" s="61" t="s">
        <v>30</v>
      </c>
      <c r="G17" s="92"/>
      <c r="H17" s="62">
        <v>0.5</v>
      </c>
      <c r="I17" s="56"/>
      <c r="J17" s="63"/>
    </row>
    <row r="18" spans="1:10" s="7" customFormat="1" ht="27" customHeight="1" x14ac:dyDescent="0.2">
      <c r="A18" s="57"/>
      <c r="B18" s="57"/>
      <c r="C18" s="64" t="s">
        <v>223</v>
      </c>
      <c r="D18" s="65" t="s">
        <v>23</v>
      </c>
      <c r="E18" s="60"/>
      <c r="F18" s="61" t="s">
        <v>30</v>
      </c>
      <c r="G18" s="92"/>
      <c r="H18" s="62">
        <v>0.5</v>
      </c>
      <c r="I18" s="56"/>
      <c r="J18" s="63"/>
    </row>
    <row r="19" spans="1:10" s="7" customFormat="1" ht="27" customHeight="1" x14ac:dyDescent="0.2">
      <c r="A19" s="57"/>
      <c r="B19" s="57"/>
      <c r="C19" s="64" t="s">
        <v>223</v>
      </c>
      <c r="D19" s="65" t="s">
        <v>24</v>
      </c>
      <c r="E19" s="60"/>
      <c r="F19" s="61" t="s">
        <v>30</v>
      </c>
      <c r="G19" s="92"/>
      <c r="H19" s="62">
        <v>1</v>
      </c>
      <c r="I19" s="56"/>
      <c r="J19" s="63"/>
    </row>
    <row r="20" spans="1:10" s="7" customFormat="1" ht="27" customHeight="1" x14ac:dyDescent="0.2">
      <c r="A20" s="57"/>
      <c r="B20" s="57"/>
      <c r="C20" s="64" t="s">
        <v>223</v>
      </c>
      <c r="D20" s="65" t="s">
        <v>25</v>
      </c>
      <c r="E20" s="60"/>
      <c r="F20" s="61" t="s">
        <v>30</v>
      </c>
      <c r="G20" s="92"/>
      <c r="H20" s="62">
        <v>1</v>
      </c>
      <c r="I20" s="56"/>
      <c r="J20" s="63"/>
    </row>
    <row r="21" spans="1:10" s="7" customFormat="1" ht="27" customHeight="1" x14ac:dyDescent="0.2">
      <c r="A21" s="57"/>
      <c r="B21" s="57"/>
      <c r="C21" s="64" t="s">
        <v>223</v>
      </c>
      <c r="D21" s="65" t="s">
        <v>26</v>
      </c>
      <c r="E21" s="60"/>
      <c r="F21" s="61" t="s">
        <v>30</v>
      </c>
      <c r="G21" s="92"/>
      <c r="H21" s="62">
        <v>1</v>
      </c>
      <c r="I21" s="56"/>
      <c r="J21" s="63"/>
    </row>
    <row r="22" spans="1:10" s="4" customFormat="1" ht="21.2" customHeight="1" x14ac:dyDescent="0.3">
      <c r="A22" s="11"/>
      <c r="B22" s="11"/>
      <c r="C22" s="12"/>
      <c r="D22" s="44"/>
      <c r="E22" s="13"/>
      <c r="F22" s="89"/>
      <c r="G22" s="14"/>
      <c r="H22" s="15"/>
      <c r="J22" s="16"/>
    </row>
    <row r="23" spans="1:10" s="4" customFormat="1" ht="21.2" customHeight="1" x14ac:dyDescent="0.3">
      <c r="A23" s="11"/>
      <c r="B23" s="11"/>
      <c r="C23" s="12"/>
      <c r="D23" s="44"/>
      <c r="E23" s="13"/>
      <c r="F23" s="89"/>
      <c r="G23" s="14"/>
      <c r="H23" s="15"/>
      <c r="J23" s="16"/>
    </row>
  </sheetData>
  <phoneticPr fontId="5" type="noConversion"/>
  <pageMargins left="0.39370078740157483" right="0.39370078740157483" top="0.78740157480314965" bottom="0.78740157480314965" header="0.39370078740157483" footer="0.39370078740157483"/>
  <pageSetup paperSize="9" scale="74" fitToHeight="0" orientation="landscape" r:id="rId1"/>
  <headerFooter alignWithMargins="0">
    <oddFooter>&amp;L          &amp;"仿宋,常规"&amp;16签名：&amp;R&amp;"宋体,常规"第&amp;"Arial,常规" &amp;P &amp;"宋体,常规"页，共&amp;"Arial,常规" &amp;N &amp;"宋体,常规"页</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J75"/>
  <sheetViews>
    <sheetView showGridLines="0" showRuler="0" view="pageBreakPreview" topLeftCell="A37" zoomScale="70" zoomScaleNormal="70" zoomScaleSheetLayoutView="70" zoomScalePageLayoutView="70" workbookViewId="0">
      <selection activeCell="C11" sqref="C11:D11"/>
    </sheetView>
  </sheetViews>
  <sheetFormatPr defaultColWidth="9.140625" defaultRowHeight="15" x14ac:dyDescent="0.2"/>
  <cols>
    <col min="1" max="1" width="7.5703125" style="2" customWidth="1"/>
    <col min="2" max="2" width="32.140625" style="2" customWidth="1"/>
    <col min="3" max="3" width="12" style="2" customWidth="1"/>
    <col min="4" max="4" width="54.7109375" style="42" customWidth="1"/>
    <col min="5" max="5" width="15.42578125" style="6" customWidth="1"/>
    <col min="6" max="6" width="38.28515625" style="88" customWidth="1"/>
    <col min="7" max="7" width="10.28515625" style="10" customWidth="1"/>
    <col min="8" max="8" width="9.7109375" style="6" customWidth="1"/>
    <col min="9" max="9" width="1.140625" customWidth="1"/>
    <col min="10" max="10" width="8.5703125" style="3" customWidth="1"/>
    <col min="11" max="16384" width="9.140625" style="3"/>
  </cols>
  <sheetData>
    <row r="1" spans="1:10" s="4" customFormat="1" ht="37.9" customHeight="1" x14ac:dyDescent="0.3">
      <c r="A1" s="23"/>
      <c r="B1" s="101" t="str">
        <f>E1&amp;"("&amp;F1&amp;"分)"</f>
        <v>模块B：物联网设备安装与配置(30分)</v>
      </c>
      <c r="C1" s="101"/>
      <c r="D1" s="101"/>
      <c r="E1" s="97" t="s">
        <v>215</v>
      </c>
      <c r="F1" s="97">
        <f>SUM(H4:H74)</f>
        <v>30</v>
      </c>
      <c r="G1" s="21"/>
      <c r="H1" s="22"/>
      <c r="J1" s="16"/>
    </row>
    <row r="2" spans="1:10" s="4" customFormat="1" ht="60" customHeight="1" x14ac:dyDescent="0.3">
      <c r="A2" s="102" t="s">
        <v>136</v>
      </c>
      <c r="B2" s="102" t="s">
        <v>1</v>
      </c>
      <c r="C2" s="102" t="s">
        <v>221</v>
      </c>
      <c r="D2" s="102" t="s">
        <v>2</v>
      </c>
      <c r="E2" s="102" t="s">
        <v>3</v>
      </c>
      <c r="F2" s="102" t="s">
        <v>8</v>
      </c>
      <c r="G2" s="102" t="s">
        <v>220</v>
      </c>
      <c r="H2" s="102" t="s">
        <v>4</v>
      </c>
      <c r="I2" s="1"/>
      <c r="J2" s="102" t="s">
        <v>85</v>
      </c>
    </row>
    <row r="3" spans="1:10" s="7" customFormat="1" ht="36" customHeight="1" x14ac:dyDescent="0.2">
      <c r="A3" s="68" t="s">
        <v>27</v>
      </c>
      <c r="B3" s="68" t="s">
        <v>212</v>
      </c>
      <c r="C3" s="51"/>
      <c r="D3" s="51"/>
      <c r="E3" s="53"/>
      <c r="F3" s="54"/>
      <c r="G3" s="85">
        <f>SUM(H4:H43)</f>
        <v>15</v>
      </c>
      <c r="H3" s="69"/>
      <c r="I3" s="56"/>
      <c r="J3" s="55"/>
    </row>
    <row r="4" spans="1:10" s="7" customFormat="1" ht="27" customHeight="1" x14ac:dyDescent="0.2">
      <c r="A4" s="57"/>
      <c r="B4" s="57" t="s">
        <v>54</v>
      </c>
      <c r="C4" s="64"/>
      <c r="D4" s="67"/>
      <c r="E4" s="60"/>
      <c r="F4" s="61"/>
      <c r="G4" s="92"/>
      <c r="H4" s="62"/>
      <c r="I4" s="56"/>
      <c r="J4" s="63"/>
    </row>
    <row r="5" spans="1:10" s="7" customFormat="1" ht="27" customHeight="1" x14ac:dyDescent="0.2">
      <c r="A5" s="57"/>
      <c r="B5" s="57"/>
      <c r="C5" s="64" t="s">
        <v>223</v>
      </c>
      <c r="D5" s="67" t="s">
        <v>31</v>
      </c>
      <c r="E5" s="60"/>
      <c r="F5" s="61" t="s">
        <v>59</v>
      </c>
      <c r="G5" s="92"/>
      <c r="H5" s="62">
        <v>0.5</v>
      </c>
      <c r="I5" s="56"/>
      <c r="J5" s="63"/>
    </row>
    <row r="6" spans="1:10" s="7" customFormat="1" ht="27" customHeight="1" x14ac:dyDescent="0.2">
      <c r="A6" s="57"/>
      <c r="B6" s="57"/>
      <c r="C6" s="64" t="s">
        <v>223</v>
      </c>
      <c r="D6" s="67" t="s">
        <v>32</v>
      </c>
      <c r="E6" s="60"/>
      <c r="F6" s="61" t="s">
        <v>59</v>
      </c>
      <c r="G6" s="92"/>
      <c r="H6" s="62">
        <v>0.5</v>
      </c>
      <c r="I6" s="56"/>
      <c r="J6" s="63"/>
    </row>
    <row r="7" spans="1:10" s="7" customFormat="1" ht="27" customHeight="1" x14ac:dyDescent="0.2">
      <c r="A7" s="57"/>
      <c r="B7" s="57"/>
      <c r="C7" s="64" t="s">
        <v>223</v>
      </c>
      <c r="D7" s="67" t="s">
        <v>33</v>
      </c>
      <c r="E7" s="60"/>
      <c r="F7" s="61" t="s">
        <v>59</v>
      </c>
      <c r="G7" s="92"/>
      <c r="H7" s="62">
        <v>0.5</v>
      </c>
      <c r="I7" s="56"/>
      <c r="J7" s="63"/>
    </row>
    <row r="8" spans="1:10" s="7" customFormat="1" ht="27" customHeight="1" x14ac:dyDescent="0.2">
      <c r="A8" s="57"/>
      <c r="B8" s="57"/>
      <c r="C8" s="64" t="s">
        <v>223</v>
      </c>
      <c r="D8" s="67" t="s">
        <v>34</v>
      </c>
      <c r="E8" s="60"/>
      <c r="F8" s="61" t="s">
        <v>59</v>
      </c>
      <c r="G8" s="92"/>
      <c r="H8" s="62">
        <v>0.5</v>
      </c>
      <c r="I8" s="56"/>
      <c r="J8" s="63"/>
    </row>
    <row r="9" spans="1:10" s="7" customFormat="1" ht="27" customHeight="1" x14ac:dyDescent="0.2">
      <c r="A9" s="57"/>
      <c r="B9" s="57"/>
      <c r="C9" s="64" t="s">
        <v>223</v>
      </c>
      <c r="D9" s="67" t="s">
        <v>35</v>
      </c>
      <c r="E9" s="60"/>
      <c r="F9" s="61" t="s">
        <v>59</v>
      </c>
      <c r="G9" s="92"/>
      <c r="H9" s="62">
        <v>0.5</v>
      </c>
      <c r="I9" s="56"/>
      <c r="J9" s="63"/>
    </row>
    <row r="10" spans="1:10" s="7" customFormat="1" ht="27" customHeight="1" x14ac:dyDescent="0.2">
      <c r="A10" s="57"/>
      <c r="B10" s="57"/>
      <c r="C10" s="64" t="s">
        <v>223</v>
      </c>
      <c r="D10" s="67" t="s">
        <v>53</v>
      </c>
      <c r="E10" s="60"/>
      <c r="F10" s="61" t="s">
        <v>59</v>
      </c>
      <c r="G10" s="92"/>
      <c r="H10" s="62">
        <v>0.5</v>
      </c>
      <c r="I10" s="56"/>
      <c r="J10" s="63"/>
    </row>
    <row r="11" spans="1:10" s="7" customFormat="1" ht="27" customHeight="1" x14ac:dyDescent="0.2">
      <c r="A11" s="57"/>
      <c r="B11" s="57"/>
      <c r="C11" s="64" t="s">
        <v>223</v>
      </c>
      <c r="D11" s="67" t="s">
        <v>36</v>
      </c>
      <c r="E11" s="60"/>
      <c r="F11" s="61" t="s">
        <v>59</v>
      </c>
      <c r="G11" s="92"/>
      <c r="H11" s="62">
        <v>0.5</v>
      </c>
      <c r="I11" s="56"/>
      <c r="J11" s="63"/>
    </row>
    <row r="12" spans="1:10" s="7" customFormat="1" ht="27" customHeight="1" x14ac:dyDescent="0.2">
      <c r="A12" s="57"/>
      <c r="B12" s="57"/>
      <c r="C12" s="64" t="s">
        <v>223</v>
      </c>
      <c r="D12" s="67" t="s">
        <v>37</v>
      </c>
      <c r="E12" s="60"/>
      <c r="F12" s="61" t="s">
        <v>59</v>
      </c>
      <c r="G12" s="92"/>
      <c r="H12" s="62">
        <v>0.5</v>
      </c>
      <c r="I12" s="56"/>
      <c r="J12" s="63"/>
    </row>
    <row r="13" spans="1:10" s="7" customFormat="1" ht="27" customHeight="1" x14ac:dyDescent="0.2">
      <c r="A13" s="57"/>
      <c r="B13" s="57"/>
      <c r="C13" s="64" t="s">
        <v>223</v>
      </c>
      <c r="D13" s="67" t="s">
        <v>52</v>
      </c>
      <c r="E13" s="60"/>
      <c r="F13" s="61" t="s">
        <v>59</v>
      </c>
      <c r="G13" s="92"/>
      <c r="H13" s="62">
        <v>0.5</v>
      </c>
      <c r="I13" s="56"/>
      <c r="J13" s="63"/>
    </row>
    <row r="14" spans="1:10" s="7" customFormat="1" ht="27" customHeight="1" x14ac:dyDescent="0.2">
      <c r="A14" s="57"/>
      <c r="B14" s="57"/>
      <c r="C14" s="64" t="s">
        <v>223</v>
      </c>
      <c r="D14" s="67" t="s">
        <v>39</v>
      </c>
      <c r="E14" s="60"/>
      <c r="F14" s="61" t="s">
        <v>59</v>
      </c>
      <c r="G14" s="92"/>
      <c r="H14" s="62">
        <v>0.5</v>
      </c>
      <c r="I14" s="56"/>
      <c r="J14" s="63"/>
    </row>
    <row r="15" spans="1:10" s="7" customFormat="1" ht="27" customHeight="1" x14ac:dyDescent="0.2">
      <c r="A15" s="57"/>
      <c r="B15" s="57"/>
      <c r="C15" s="64" t="s">
        <v>223</v>
      </c>
      <c r="D15" s="67" t="s">
        <v>41</v>
      </c>
      <c r="E15" s="60"/>
      <c r="F15" s="61" t="s">
        <v>59</v>
      </c>
      <c r="G15" s="92"/>
      <c r="H15" s="62">
        <v>0.5</v>
      </c>
      <c r="I15" s="56"/>
      <c r="J15" s="63"/>
    </row>
    <row r="16" spans="1:10" s="7" customFormat="1" ht="27" customHeight="1" x14ac:dyDescent="0.2">
      <c r="A16" s="57"/>
      <c r="B16" s="57"/>
      <c r="C16" s="64" t="s">
        <v>223</v>
      </c>
      <c r="D16" s="67" t="s">
        <v>42</v>
      </c>
      <c r="E16" s="60"/>
      <c r="F16" s="61" t="s">
        <v>59</v>
      </c>
      <c r="G16" s="92"/>
      <c r="H16" s="62">
        <v>0.5</v>
      </c>
      <c r="I16" s="56"/>
      <c r="J16" s="63"/>
    </row>
    <row r="17" spans="1:10" s="7" customFormat="1" ht="27" customHeight="1" x14ac:dyDescent="0.2">
      <c r="A17" s="57"/>
      <c r="B17" s="57"/>
      <c r="C17" s="64" t="s">
        <v>223</v>
      </c>
      <c r="D17" s="67" t="s">
        <v>43</v>
      </c>
      <c r="E17" s="60"/>
      <c r="F17" s="61" t="s">
        <v>59</v>
      </c>
      <c r="G17" s="92"/>
      <c r="H17" s="62">
        <v>0.5</v>
      </c>
      <c r="I17" s="56"/>
      <c r="J17" s="63"/>
    </row>
    <row r="18" spans="1:10" s="7" customFormat="1" ht="27" customHeight="1" x14ac:dyDescent="0.2">
      <c r="A18" s="57"/>
      <c r="B18" s="57"/>
      <c r="C18" s="64" t="s">
        <v>223</v>
      </c>
      <c r="D18" s="67" t="s">
        <v>16</v>
      </c>
      <c r="E18" s="60"/>
      <c r="F18" s="61" t="s">
        <v>59</v>
      </c>
      <c r="G18" s="92"/>
      <c r="H18" s="62">
        <v>0.5</v>
      </c>
      <c r="I18" s="56"/>
      <c r="J18" s="63"/>
    </row>
    <row r="19" spans="1:10" s="7" customFormat="1" ht="27" customHeight="1" x14ac:dyDescent="0.2">
      <c r="A19" s="57"/>
      <c r="B19" s="57"/>
      <c r="C19" s="64" t="s">
        <v>223</v>
      </c>
      <c r="D19" s="67" t="s">
        <v>44</v>
      </c>
      <c r="E19" s="60"/>
      <c r="F19" s="61" t="s">
        <v>59</v>
      </c>
      <c r="G19" s="92"/>
      <c r="H19" s="62">
        <v>0.5</v>
      </c>
      <c r="I19" s="56"/>
      <c r="J19" s="63"/>
    </row>
    <row r="20" spans="1:10" s="7" customFormat="1" ht="27" customHeight="1" x14ac:dyDescent="0.2">
      <c r="A20" s="57"/>
      <c r="B20" s="57"/>
      <c r="C20" s="64" t="s">
        <v>223</v>
      </c>
      <c r="D20" s="67" t="s">
        <v>45</v>
      </c>
      <c r="E20" s="60"/>
      <c r="F20" s="61" t="s">
        <v>59</v>
      </c>
      <c r="G20" s="92"/>
      <c r="H20" s="62">
        <v>0.5</v>
      </c>
      <c r="I20" s="56"/>
      <c r="J20" s="63"/>
    </row>
    <row r="21" spans="1:10" s="7" customFormat="1" ht="27" customHeight="1" x14ac:dyDescent="0.2">
      <c r="A21" s="57"/>
      <c r="B21" s="57"/>
      <c r="C21" s="64" t="s">
        <v>223</v>
      </c>
      <c r="D21" s="67" t="s">
        <v>46</v>
      </c>
      <c r="E21" s="60"/>
      <c r="F21" s="61" t="s">
        <v>59</v>
      </c>
      <c r="G21" s="92"/>
      <c r="H21" s="62">
        <v>0.5</v>
      </c>
      <c r="I21" s="56"/>
      <c r="J21" s="63"/>
    </row>
    <row r="22" spans="1:10" s="7" customFormat="1" ht="27" customHeight="1" x14ac:dyDescent="0.2">
      <c r="A22" s="57"/>
      <c r="B22" s="57"/>
      <c r="C22" s="64" t="s">
        <v>223</v>
      </c>
      <c r="D22" s="67" t="s">
        <v>47</v>
      </c>
      <c r="E22" s="60"/>
      <c r="F22" s="61" t="s">
        <v>59</v>
      </c>
      <c r="G22" s="92"/>
      <c r="H22" s="62">
        <v>0.5</v>
      </c>
      <c r="I22" s="56"/>
      <c r="J22" s="63"/>
    </row>
    <row r="23" spans="1:10" s="7" customFormat="1" ht="27" customHeight="1" x14ac:dyDescent="0.2">
      <c r="A23" s="57"/>
      <c r="B23" s="57"/>
      <c r="C23" s="64" t="s">
        <v>223</v>
      </c>
      <c r="D23" s="67" t="s">
        <v>48</v>
      </c>
      <c r="E23" s="60"/>
      <c r="F23" s="61" t="s">
        <v>59</v>
      </c>
      <c r="G23" s="92"/>
      <c r="H23" s="62">
        <v>0.5</v>
      </c>
      <c r="I23" s="56"/>
      <c r="J23" s="63"/>
    </row>
    <row r="24" spans="1:10" s="7" customFormat="1" ht="27" customHeight="1" x14ac:dyDescent="0.2">
      <c r="A24" s="57"/>
      <c r="B24" s="57"/>
      <c r="C24" s="64" t="s">
        <v>223</v>
      </c>
      <c r="D24" s="67" t="s">
        <v>49</v>
      </c>
      <c r="E24" s="60"/>
      <c r="F24" s="61" t="s">
        <v>59</v>
      </c>
      <c r="G24" s="92"/>
      <c r="H24" s="62">
        <v>0.5</v>
      </c>
      <c r="I24" s="56"/>
      <c r="J24" s="63"/>
    </row>
    <row r="25" spans="1:10" s="7" customFormat="1" ht="27" customHeight="1" x14ac:dyDescent="0.2">
      <c r="A25" s="57"/>
      <c r="B25" s="57"/>
      <c r="C25" s="64" t="s">
        <v>223</v>
      </c>
      <c r="D25" s="67" t="s">
        <v>40</v>
      </c>
      <c r="E25" s="60"/>
      <c r="F25" s="61" t="s">
        <v>59</v>
      </c>
      <c r="G25" s="92"/>
      <c r="H25" s="62">
        <v>0.5</v>
      </c>
      <c r="I25" s="56"/>
      <c r="J25" s="63"/>
    </row>
    <row r="26" spans="1:10" s="7" customFormat="1" ht="27" customHeight="1" x14ac:dyDescent="0.2">
      <c r="A26" s="57"/>
      <c r="B26" s="57"/>
      <c r="C26" s="64" t="s">
        <v>223</v>
      </c>
      <c r="D26" s="67" t="s">
        <v>50</v>
      </c>
      <c r="E26" s="60"/>
      <c r="F26" s="61" t="s">
        <v>59</v>
      </c>
      <c r="G26" s="92"/>
      <c r="H26" s="62">
        <v>0.5</v>
      </c>
      <c r="I26" s="56"/>
      <c r="J26" s="63"/>
    </row>
    <row r="27" spans="1:10" s="7" customFormat="1" ht="27" customHeight="1" x14ac:dyDescent="0.2">
      <c r="A27" s="57"/>
      <c r="B27" s="57"/>
      <c r="C27" s="64" t="s">
        <v>223</v>
      </c>
      <c r="D27" s="67" t="s">
        <v>38</v>
      </c>
      <c r="E27" s="60"/>
      <c r="F27" s="61" t="s">
        <v>59</v>
      </c>
      <c r="G27" s="92"/>
      <c r="H27" s="62">
        <v>0.5</v>
      </c>
      <c r="I27" s="56"/>
      <c r="J27" s="63"/>
    </row>
    <row r="28" spans="1:10" s="7" customFormat="1" ht="27" customHeight="1" x14ac:dyDescent="0.2">
      <c r="A28" s="57"/>
      <c r="B28" s="57"/>
      <c r="C28" s="64" t="s">
        <v>223</v>
      </c>
      <c r="D28" s="67" t="s">
        <v>51</v>
      </c>
      <c r="E28" s="60"/>
      <c r="F28" s="61" t="s">
        <v>59</v>
      </c>
      <c r="G28" s="92"/>
      <c r="H28" s="62">
        <v>0.5</v>
      </c>
      <c r="I28" s="56"/>
      <c r="J28" s="63"/>
    </row>
    <row r="29" spans="1:10" s="7" customFormat="1" ht="27" customHeight="1" x14ac:dyDescent="0.2">
      <c r="A29" s="57"/>
      <c r="B29" s="57" t="s">
        <v>230</v>
      </c>
      <c r="C29" s="64" t="s">
        <v>229</v>
      </c>
      <c r="D29" s="67"/>
      <c r="E29" s="60"/>
      <c r="F29" s="61"/>
      <c r="G29" s="92"/>
      <c r="H29" s="62">
        <v>1</v>
      </c>
      <c r="I29" s="56"/>
      <c r="J29" s="63"/>
    </row>
    <row r="30" spans="1:10" s="7" customFormat="1" ht="27" customHeight="1" x14ac:dyDescent="0.2">
      <c r="A30" s="57"/>
      <c r="B30" s="57"/>
      <c r="C30" s="64"/>
      <c r="D30" s="67"/>
      <c r="E30" s="60">
        <v>0</v>
      </c>
      <c r="F30" s="65" t="s">
        <v>55</v>
      </c>
      <c r="G30" s="92"/>
      <c r="H30" s="62"/>
      <c r="I30" s="56"/>
      <c r="J30" s="63"/>
    </row>
    <row r="31" spans="1:10" s="7" customFormat="1" ht="27" customHeight="1" x14ac:dyDescent="0.2">
      <c r="A31" s="57"/>
      <c r="B31" s="57"/>
      <c r="C31" s="64"/>
      <c r="D31" s="67"/>
      <c r="E31" s="60">
        <v>1</v>
      </c>
      <c r="F31" s="65" t="s">
        <v>241</v>
      </c>
      <c r="G31" s="92"/>
      <c r="H31" s="62"/>
      <c r="I31" s="56"/>
      <c r="J31" s="63"/>
    </row>
    <row r="32" spans="1:10" s="7" customFormat="1" ht="27" customHeight="1" x14ac:dyDescent="0.2">
      <c r="A32" s="57"/>
      <c r="B32" s="57"/>
      <c r="C32" s="64"/>
      <c r="D32" s="67"/>
      <c r="E32" s="60">
        <v>2</v>
      </c>
      <c r="F32" s="65" t="s">
        <v>56</v>
      </c>
      <c r="G32" s="92"/>
      <c r="H32" s="62"/>
      <c r="I32" s="56"/>
      <c r="J32" s="63"/>
    </row>
    <row r="33" spans="1:10" s="7" customFormat="1" ht="33" customHeight="1" x14ac:dyDescent="0.2">
      <c r="A33" s="57"/>
      <c r="B33" s="57"/>
      <c r="C33" s="64"/>
      <c r="D33" s="67"/>
      <c r="E33" s="60">
        <v>3</v>
      </c>
      <c r="F33" s="65" t="s">
        <v>57</v>
      </c>
      <c r="G33" s="92"/>
      <c r="H33" s="62"/>
      <c r="I33" s="56"/>
      <c r="J33" s="63"/>
    </row>
    <row r="34" spans="1:10" s="7" customFormat="1" ht="33" customHeight="1" x14ac:dyDescent="0.2">
      <c r="A34" s="57"/>
      <c r="B34" s="57" t="s">
        <v>224</v>
      </c>
      <c r="C34" s="64" t="s">
        <v>58</v>
      </c>
      <c r="D34" s="67" t="s">
        <v>225</v>
      </c>
      <c r="E34" s="60"/>
      <c r="F34" s="61"/>
      <c r="G34" s="92"/>
      <c r="H34" s="62">
        <v>1</v>
      </c>
      <c r="I34" s="56"/>
      <c r="J34" s="63"/>
    </row>
    <row r="35" spans="1:10" s="7" customFormat="1" ht="30.6" customHeight="1" x14ac:dyDescent="0.2">
      <c r="A35" s="57"/>
      <c r="B35" s="57"/>
      <c r="C35" s="64"/>
      <c r="D35" s="67"/>
      <c r="E35" s="60">
        <v>0</v>
      </c>
      <c r="F35" s="61" t="s">
        <v>226</v>
      </c>
      <c r="G35" s="92"/>
      <c r="H35" s="62"/>
      <c r="I35" s="56"/>
      <c r="J35" s="63"/>
    </row>
    <row r="36" spans="1:10" s="7" customFormat="1" ht="36" customHeight="1" x14ac:dyDescent="0.2">
      <c r="A36" s="57"/>
      <c r="B36" s="57"/>
      <c r="C36" s="64"/>
      <c r="D36" s="67"/>
      <c r="E36" s="60">
        <v>1</v>
      </c>
      <c r="F36" s="65" t="s">
        <v>209</v>
      </c>
      <c r="G36" s="92"/>
      <c r="H36" s="62"/>
      <c r="I36" s="56"/>
      <c r="J36" s="63"/>
    </row>
    <row r="37" spans="1:10" s="7" customFormat="1" ht="36.6" customHeight="1" x14ac:dyDescent="0.2">
      <c r="A37" s="57"/>
      <c r="B37" s="57"/>
      <c r="C37" s="64"/>
      <c r="D37" s="67"/>
      <c r="E37" s="60">
        <v>2</v>
      </c>
      <c r="F37" s="65" t="s">
        <v>227</v>
      </c>
      <c r="G37" s="92"/>
      <c r="H37" s="62"/>
      <c r="I37" s="56"/>
      <c r="J37" s="63"/>
    </row>
    <row r="38" spans="1:10" s="7" customFormat="1" ht="38.450000000000003" customHeight="1" x14ac:dyDescent="0.2">
      <c r="A38" s="57"/>
      <c r="B38" s="57"/>
      <c r="C38" s="64"/>
      <c r="D38" s="67"/>
      <c r="E38" s="60">
        <v>3</v>
      </c>
      <c r="F38" s="65" t="s">
        <v>228</v>
      </c>
      <c r="G38" s="92"/>
      <c r="H38" s="62"/>
      <c r="I38" s="56"/>
      <c r="J38" s="63"/>
    </row>
    <row r="39" spans="1:10" s="7" customFormat="1" ht="27" customHeight="1" x14ac:dyDescent="0.2">
      <c r="A39" s="57"/>
      <c r="B39" s="57" t="s">
        <v>231</v>
      </c>
      <c r="C39" s="64" t="s">
        <v>237</v>
      </c>
      <c r="D39" s="67" t="s">
        <v>232</v>
      </c>
      <c r="E39" s="60"/>
      <c r="F39" s="61"/>
      <c r="G39" s="92"/>
      <c r="H39" s="62"/>
      <c r="I39" s="56"/>
      <c r="J39" s="63"/>
    </row>
    <row r="40" spans="1:10" s="7" customFormat="1" ht="27" customHeight="1" x14ac:dyDescent="0.2">
      <c r="A40" s="57"/>
      <c r="B40" s="57"/>
      <c r="C40" s="64"/>
      <c r="D40" s="67"/>
      <c r="E40" s="60">
        <v>0</v>
      </c>
      <c r="F40" s="61" t="s">
        <v>233</v>
      </c>
      <c r="G40" s="92"/>
      <c r="H40" s="62">
        <v>1</v>
      </c>
      <c r="I40" s="56"/>
      <c r="J40" s="63"/>
    </row>
    <row r="41" spans="1:10" s="7" customFormat="1" ht="48.6" customHeight="1" x14ac:dyDescent="0.2">
      <c r="A41" s="57"/>
      <c r="B41" s="57"/>
      <c r="C41" s="64"/>
      <c r="D41" s="67"/>
      <c r="E41" s="60">
        <v>1</v>
      </c>
      <c r="F41" s="65" t="s">
        <v>234</v>
      </c>
      <c r="G41" s="92"/>
      <c r="H41" s="62"/>
      <c r="I41" s="56"/>
      <c r="J41" s="63"/>
    </row>
    <row r="42" spans="1:10" s="7" customFormat="1" ht="39" customHeight="1" x14ac:dyDescent="0.2">
      <c r="A42" s="57"/>
      <c r="B42" s="57"/>
      <c r="C42" s="64"/>
      <c r="D42" s="67"/>
      <c r="E42" s="60">
        <v>2</v>
      </c>
      <c r="F42" s="65" t="s">
        <v>235</v>
      </c>
      <c r="G42" s="92"/>
      <c r="H42" s="62"/>
      <c r="I42" s="56"/>
      <c r="J42" s="63"/>
    </row>
    <row r="43" spans="1:10" s="7" customFormat="1" ht="36.6" customHeight="1" x14ac:dyDescent="0.2">
      <c r="A43" s="57"/>
      <c r="B43" s="57"/>
      <c r="C43" s="64"/>
      <c r="D43" s="67"/>
      <c r="E43" s="60">
        <v>3</v>
      </c>
      <c r="F43" s="65" t="s">
        <v>236</v>
      </c>
      <c r="G43" s="92"/>
      <c r="H43" s="62"/>
      <c r="I43" s="56"/>
      <c r="J43" s="63"/>
    </row>
    <row r="44" spans="1:10" s="7" customFormat="1" ht="27" customHeight="1" x14ac:dyDescent="0.2">
      <c r="A44" s="68" t="s">
        <v>61</v>
      </c>
      <c r="B44" s="68" t="s">
        <v>62</v>
      </c>
      <c r="C44" s="51"/>
      <c r="D44" s="51"/>
      <c r="E44" s="53"/>
      <c r="F44" s="54"/>
      <c r="G44" s="85">
        <f>SUM(H45:H48)</f>
        <v>2</v>
      </c>
      <c r="H44" s="69"/>
      <c r="I44" s="56"/>
      <c r="J44" s="55"/>
    </row>
    <row r="45" spans="1:10" s="7" customFormat="1" ht="27" customHeight="1" x14ac:dyDescent="0.2">
      <c r="A45" s="57"/>
      <c r="B45" s="57"/>
      <c r="C45" s="64" t="s">
        <v>223</v>
      </c>
      <c r="D45" s="67" t="s">
        <v>69</v>
      </c>
      <c r="E45" s="60"/>
      <c r="F45" s="61" t="s">
        <v>63</v>
      </c>
      <c r="G45" s="92"/>
      <c r="H45" s="62">
        <v>0.5</v>
      </c>
      <c r="I45" s="56"/>
      <c r="J45" s="63"/>
    </row>
    <row r="46" spans="1:10" s="7" customFormat="1" ht="27" customHeight="1" x14ac:dyDescent="0.2">
      <c r="A46" s="57"/>
      <c r="B46" s="57"/>
      <c r="C46" s="64" t="s">
        <v>223</v>
      </c>
      <c r="D46" s="67" t="s">
        <v>68</v>
      </c>
      <c r="E46" s="60"/>
      <c r="F46" s="61" t="s">
        <v>64</v>
      </c>
      <c r="G46" s="92"/>
      <c r="H46" s="62">
        <v>0.5</v>
      </c>
      <c r="I46" s="56"/>
      <c r="J46" s="63"/>
    </row>
    <row r="47" spans="1:10" s="7" customFormat="1" ht="27" customHeight="1" x14ac:dyDescent="0.2">
      <c r="A47" s="57"/>
      <c r="B47" s="57"/>
      <c r="C47" s="64" t="s">
        <v>223</v>
      </c>
      <c r="D47" s="67" t="s">
        <v>67</v>
      </c>
      <c r="E47" s="60"/>
      <c r="F47" s="61" t="s">
        <v>65</v>
      </c>
      <c r="G47" s="92"/>
      <c r="H47" s="62">
        <v>0.5</v>
      </c>
      <c r="I47" s="56"/>
      <c r="J47" s="63"/>
    </row>
    <row r="48" spans="1:10" s="7" customFormat="1" ht="27" customHeight="1" x14ac:dyDescent="0.2">
      <c r="A48" s="57"/>
      <c r="B48" s="57"/>
      <c r="C48" s="64" t="s">
        <v>223</v>
      </c>
      <c r="D48" s="67" t="s">
        <v>66</v>
      </c>
      <c r="E48" s="60"/>
      <c r="F48" s="61" t="s">
        <v>70</v>
      </c>
      <c r="G48" s="92"/>
      <c r="H48" s="62">
        <v>0.5</v>
      </c>
      <c r="I48" s="56"/>
      <c r="J48" s="63"/>
    </row>
    <row r="49" spans="1:10" s="7" customFormat="1" ht="34.15" customHeight="1" x14ac:dyDescent="0.2">
      <c r="A49" s="68" t="s">
        <v>75</v>
      </c>
      <c r="B49" s="68" t="s">
        <v>76</v>
      </c>
      <c r="C49" s="51"/>
      <c r="D49" s="51"/>
      <c r="E49" s="53"/>
      <c r="F49" s="54"/>
      <c r="G49" s="85">
        <f>SUM(H50:H53)</f>
        <v>2</v>
      </c>
      <c r="H49" s="69"/>
      <c r="I49" s="56"/>
      <c r="J49" s="55"/>
    </row>
    <row r="50" spans="1:10" s="7" customFormat="1" ht="27" customHeight="1" x14ac:dyDescent="0.2">
      <c r="A50" s="57"/>
      <c r="B50" s="70"/>
      <c r="C50" s="64" t="s">
        <v>223</v>
      </c>
      <c r="D50" s="71" t="s">
        <v>71</v>
      </c>
      <c r="E50" s="60"/>
      <c r="F50" s="61" t="s">
        <v>77</v>
      </c>
      <c r="G50" s="92"/>
      <c r="H50" s="62">
        <v>0.5</v>
      </c>
      <c r="I50" s="56"/>
      <c r="J50" s="63"/>
    </row>
    <row r="51" spans="1:10" s="7" customFormat="1" ht="27" customHeight="1" x14ac:dyDescent="0.2">
      <c r="A51" s="57"/>
      <c r="B51" s="70"/>
      <c r="C51" s="64" t="s">
        <v>223</v>
      </c>
      <c r="D51" s="71" t="s">
        <v>72</v>
      </c>
      <c r="E51" s="60"/>
      <c r="F51" s="61" t="s">
        <v>78</v>
      </c>
      <c r="G51" s="92"/>
      <c r="H51" s="62">
        <v>0.5</v>
      </c>
      <c r="I51" s="56"/>
      <c r="J51" s="63"/>
    </row>
    <row r="52" spans="1:10" s="7" customFormat="1" ht="27" customHeight="1" x14ac:dyDescent="0.2">
      <c r="A52" s="57"/>
      <c r="B52" s="70"/>
      <c r="C52" s="64" t="s">
        <v>223</v>
      </c>
      <c r="D52" s="71" t="s">
        <v>73</v>
      </c>
      <c r="E52" s="60"/>
      <c r="F52" s="61" t="s">
        <v>79</v>
      </c>
      <c r="G52" s="92"/>
      <c r="H52" s="62">
        <v>0.5</v>
      </c>
      <c r="I52" s="56"/>
      <c r="J52" s="63"/>
    </row>
    <row r="53" spans="1:10" s="7" customFormat="1" ht="27" customHeight="1" x14ac:dyDescent="0.2">
      <c r="A53" s="57"/>
      <c r="B53" s="70"/>
      <c r="C53" s="64" t="s">
        <v>223</v>
      </c>
      <c r="D53" s="71" t="s">
        <v>74</v>
      </c>
      <c r="E53" s="60"/>
      <c r="F53" s="61" t="s">
        <v>80</v>
      </c>
      <c r="G53" s="92"/>
      <c r="H53" s="62">
        <v>0.5</v>
      </c>
      <c r="I53" s="56"/>
      <c r="J53" s="63"/>
    </row>
    <row r="54" spans="1:10" s="7" customFormat="1" ht="27" customHeight="1" x14ac:dyDescent="0.2">
      <c r="A54" s="68" t="s">
        <v>81</v>
      </c>
      <c r="B54" s="68" t="s">
        <v>82</v>
      </c>
      <c r="C54" s="68"/>
      <c r="D54" s="68"/>
      <c r="E54" s="68"/>
      <c r="F54" s="68"/>
      <c r="G54" s="91">
        <f>SUM(H55)</f>
        <v>1</v>
      </c>
      <c r="H54" s="69"/>
      <c r="I54" s="56"/>
      <c r="J54" s="55"/>
    </row>
    <row r="55" spans="1:10" s="7" customFormat="1" ht="27" customHeight="1" x14ac:dyDescent="0.2">
      <c r="A55" s="57"/>
      <c r="B55" s="57"/>
      <c r="C55" s="64" t="s">
        <v>223</v>
      </c>
      <c r="D55" s="67" t="s">
        <v>83</v>
      </c>
      <c r="E55" s="60"/>
      <c r="F55" s="61" t="s">
        <v>211</v>
      </c>
      <c r="G55" s="92"/>
      <c r="H55" s="62">
        <v>1</v>
      </c>
      <c r="I55" s="56"/>
      <c r="J55" s="63"/>
    </row>
    <row r="56" spans="1:10" s="7" customFormat="1" ht="27" customHeight="1" x14ac:dyDescent="0.2">
      <c r="A56" s="68" t="s">
        <v>84</v>
      </c>
      <c r="B56" s="68" t="s">
        <v>86</v>
      </c>
      <c r="C56" s="68"/>
      <c r="D56" s="68"/>
      <c r="E56" s="68"/>
      <c r="F56" s="68"/>
      <c r="G56" s="91">
        <f>SUM(H57:H58)</f>
        <v>2</v>
      </c>
      <c r="H56" s="69"/>
      <c r="I56" s="56"/>
      <c r="J56" s="55"/>
    </row>
    <row r="57" spans="1:10" s="7" customFormat="1" ht="27" customHeight="1" x14ac:dyDescent="0.2">
      <c r="A57" s="57"/>
      <c r="B57" s="57"/>
      <c r="C57" s="64" t="s">
        <v>223</v>
      </c>
      <c r="D57" s="67" t="s">
        <v>87</v>
      </c>
      <c r="E57" s="60"/>
      <c r="F57" s="61" t="s">
        <v>89</v>
      </c>
      <c r="G57" s="92"/>
      <c r="H57" s="62">
        <v>1</v>
      </c>
      <c r="I57" s="56"/>
      <c r="J57" s="63"/>
    </row>
    <row r="58" spans="1:10" s="7" customFormat="1" ht="27" customHeight="1" x14ac:dyDescent="0.2">
      <c r="A58" s="57"/>
      <c r="B58" s="57"/>
      <c r="C58" s="64" t="s">
        <v>223</v>
      </c>
      <c r="D58" s="67" t="s">
        <v>88</v>
      </c>
      <c r="E58" s="60"/>
      <c r="F58" s="61" t="s">
        <v>90</v>
      </c>
      <c r="G58" s="92"/>
      <c r="H58" s="62">
        <v>1</v>
      </c>
      <c r="I58" s="56"/>
      <c r="J58" s="63"/>
    </row>
    <row r="59" spans="1:10" s="7" customFormat="1" ht="27" customHeight="1" x14ac:dyDescent="0.2">
      <c r="A59" s="68" t="s">
        <v>102</v>
      </c>
      <c r="B59" s="68" t="s">
        <v>91</v>
      </c>
      <c r="C59" s="68"/>
      <c r="D59" s="68"/>
      <c r="E59" s="68"/>
      <c r="F59" s="68"/>
      <c r="G59" s="91">
        <f>SUM(H60:H62)</f>
        <v>3</v>
      </c>
      <c r="H59" s="69"/>
      <c r="I59" s="56"/>
      <c r="J59" s="55"/>
    </row>
    <row r="60" spans="1:10" s="7" customFormat="1" ht="27" customHeight="1" x14ac:dyDescent="0.2">
      <c r="A60" s="72"/>
      <c r="B60" s="72"/>
      <c r="C60" s="64" t="s">
        <v>223</v>
      </c>
      <c r="D60" s="74" t="s">
        <v>92</v>
      </c>
      <c r="E60" s="73"/>
      <c r="F60" s="75" t="s">
        <v>95</v>
      </c>
      <c r="G60" s="93"/>
      <c r="H60" s="76">
        <v>1</v>
      </c>
      <c r="I60" s="56"/>
      <c r="J60" s="63"/>
    </row>
    <row r="61" spans="1:10" s="7" customFormat="1" ht="27" customHeight="1" x14ac:dyDescent="0.2">
      <c r="A61" s="72"/>
      <c r="B61" s="72"/>
      <c r="C61" s="64" t="s">
        <v>223</v>
      </c>
      <c r="D61" s="74" t="s">
        <v>93</v>
      </c>
      <c r="E61" s="73"/>
      <c r="F61" s="75" t="s">
        <v>96</v>
      </c>
      <c r="G61" s="93"/>
      <c r="H61" s="76">
        <v>1</v>
      </c>
      <c r="I61" s="56"/>
      <c r="J61" s="63"/>
    </row>
    <row r="62" spans="1:10" s="7" customFormat="1" ht="27" customHeight="1" x14ac:dyDescent="0.2">
      <c r="A62" s="72"/>
      <c r="B62" s="72"/>
      <c r="C62" s="64" t="s">
        <v>223</v>
      </c>
      <c r="D62" s="74" t="s">
        <v>94</v>
      </c>
      <c r="E62" s="73"/>
      <c r="F62" s="75" t="s">
        <v>97</v>
      </c>
      <c r="G62" s="93"/>
      <c r="H62" s="76">
        <v>1</v>
      </c>
      <c r="I62" s="56"/>
      <c r="J62" s="63"/>
    </row>
    <row r="63" spans="1:10" s="7" customFormat="1" ht="27" customHeight="1" x14ac:dyDescent="0.2">
      <c r="A63" s="68" t="s">
        <v>103</v>
      </c>
      <c r="B63" s="68" t="s">
        <v>36</v>
      </c>
      <c r="C63" s="51"/>
      <c r="D63" s="51"/>
      <c r="E63" s="53"/>
      <c r="F63" s="54"/>
      <c r="G63" s="85">
        <f>SUM(H64:H67)</f>
        <v>2</v>
      </c>
      <c r="H63" s="69"/>
      <c r="I63" s="56"/>
      <c r="J63" s="55"/>
    </row>
    <row r="64" spans="1:10" s="7" customFormat="1" ht="27" customHeight="1" x14ac:dyDescent="0.2">
      <c r="A64" s="57"/>
      <c r="B64" s="57"/>
      <c r="C64" s="64" t="s">
        <v>223</v>
      </c>
      <c r="D64" s="67" t="s">
        <v>98</v>
      </c>
      <c r="E64" s="60"/>
      <c r="F64" s="61" t="s">
        <v>104</v>
      </c>
      <c r="G64" s="92"/>
      <c r="H64" s="62">
        <v>0.5</v>
      </c>
      <c r="I64" s="56"/>
      <c r="J64" s="63"/>
    </row>
    <row r="65" spans="1:10" s="7" customFormat="1" ht="27" customHeight="1" x14ac:dyDescent="0.2">
      <c r="A65" s="57"/>
      <c r="B65" s="57"/>
      <c r="C65" s="64" t="s">
        <v>223</v>
      </c>
      <c r="D65" s="67" t="s">
        <v>99</v>
      </c>
      <c r="E65" s="60"/>
      <c r="F65" s="61" t="s">
        <v>105</v>
      </c>
      <c r="G65" s="92"/>
      <c r="H65" s="62">
        <v>0.5</v>
      </c>
      <c r="I65" s="56"/>
      <c r="J65" s="63"/>
    </row>
    <row r="66" spans="1:10" s="7" customFormat="1" ht="27" customHeight="1" x14ac:dyDescent="0.2">
      <c r="A66" s="57"/>
      <c r="B66" s="57"/>
      <c r="C66" s="64" t="s">
        <v>223</v>
      </c>
      <c r="D66" s="67" t="s">
        <v>100</v>
      </c>
      <c r="E66" s="60"/>
      <c r="F66" s="61" t="s">
        <v>106</v>
      </c>
      <c r="G66" s="92"/>
      <c r="H66" s="62">
        <v>0.5</v>
      </c>
      <c r="I66" s="56"/>
      <c r="J66" s="63"/>
    </row>
    <row r="67" spans="1:10" s="7" customFormat="1" ht="27" customHeight="1" x14ac:dyDescent="0.2">
      <c r="A67" s="57"/>
      <c r="B67" s="57"/>
      <c r="C67" s="64" t="s">
        <v>223</v>
      </c>
      <c r="D67" s="67" t="s">
        <v>101</v>
      </c>
      <c r="E67" s="60"/>
      <c r="F67" s="61" t="s">
        <v>107</v>
      </c>
      <c r="G67" s="92"/>
      <c r="H67" s="62">
        <v>0.5</v>
      </c>
      <c r="I67" s="56"/>
      <c r="J67" s="63"/>
    </row>
    <row r="68" spans="1:10" s="7" customFormat="1" ht="27" customHeight="1" x14ac:dyDescent="0.2">
      <c r="A68" s="68" t="s">
        <v>111</v>
      </c>
      <c r="B68" s="68" t="s">
        <v>108</v>
      </c>
      <c r="C68" s="51"/>
      <c r="D68" s="51"/>
      <c r="E68" s="53"/>
      <c r="F68" s="54"/>
      <c r="G68" s="85">
        <f>SUM(H69)</f>
        <v>1</v>
      </c>
      <c r="H68" s="69"/>
      <c r="I68" s="56"/>
      <c r="J68" s="55"/>
    </row>
    <row r="69" spans="1:10" s="7" customFormat="1" ht="27" customHeight="1" x14ac:dyDescent="0.2">
      <c r="A69" s="57"/>
      <c r="B69" s="57"/>
      <c r="C69" s="64" t="s">
        <v>223</v>
      </c>
      <c r="D69" s="67" t="s">
        <v>112</v>
      </c>
      <c r="E69" s="60"/>
      <c r="F69" s="61" t="s">
        <v>117</v>
      </c>
      <c r="G69" s="92"/>
      <c r="H69" s="62">
        <v>1</v>
      </c>
      <c r="I69" s="56"/>
      <c r="J69" s="63"/>
    </row>
    <row r="70" spans="1:10" s="7" customFormat="1" ht="27" customHeight="1" x14ac:dyDescent="0.2">
      <c r="A70" s="68" t="s">
        <v>109</v>
      </c>
      <c r="B70" s="68" t="s">
        <v>110</v>
      </c>
      <c r="C70" s="51"/>
      <c r="D70" s="51"/>
      <c r="E70" s="53"/>
      <c r="F70" s="54"/>
      <c r="G70" s="85">
        <f>SUM(H71:H74)</f>
        <v>2</v>
      </c>
      <c r="H70" s="69"/>
      <c r="I70" s="56"/>
      <c r="J70" s="55"/>
    </row>
    <row r="71" spans="1:10" s="7" customFormat="1" ht="27" customHeight="1" x14ac:dyDescent="0.2">
      <c r="A71" s="57"/>
      <c r="B71" s="57"/>
      <c r="C71" s="64" t="s">
        <v>223</v>
      </c>
      <c r="D71" s="67" t="s">
        <v>113</v>
      </c>
      <c r="E71" s="60"/>
      <c r="F71" s="61" t="s">
        <v>118</v>
      </c>
      <c r="G71" s="92"/>
      <c r="H71" s="62">
        <v>0.5</v>
      </c>
      <c r="I71" s="56"/>
      <c r="J71" s="63"/>
    </row>
    <row r="72" spans="1:10" s="7" customFormat="1" ht="27" customHeight="1" x14ac:dyDescent="0.2">
      <c r="A72" s="57"/>
      <c r="B72" s="57"/>
      <c r="C72" s="64" t="s">
        <v>223</v>
      </c>
      <c r="D72" s="67" t="s">
        <v>114</v>
      </c>
      <c r="E72" s="60"/>
      <c r="F72" s="61" t="s">
        <v>118</v>
      </c>
      <c r="G72" s="92"/>
      <c r="H72" s="62">
        <v>0.5</v>
      </c>
      <c r="I72" s="56"/>
      <c r="J72" s="63"/>
    </row>
    <row r="73" spans="1:10" s="7" customFormat="1" ht="27" customHeight="1" x14ac:dyDescent="0.2">
      <c r="A73" s="57"/>
      <c r="B73" s="57"/>
      <c r="C73" s="64" t="s">
        <v>223</v>
      </c>
      <c r="D73" s="67" t="s">
        <v>115</v>
      </c>
      <c r="E73" s="60"/>
      <c r="F73" s="61" t="s">
        <v>118</v>
      </c>
      <c r="G73" s="92"/>
      <c r="H73" s="62">
        <v>0.5</v>
      </c>
      <c r="I73" s="56"/>
      <c r="J73" s="63"/>
    </row>
    <row r="74" spans="1:10" s="7" customFormat="1" ht="27" customHeight="1" x14ac:dyDescent="0.2">
      <c r="A74" s="57"/>
      <c r="B74" s="57"/>
      <c r="C74" s="64" t="s">
        <v>223</v>
      </c>
      <c r="D74" s="77" t="s">
        <v>116</v>
      </c>
      <c r="E74" s="60"/>
      <c r="F74" s="61" t="s">
        <v>118</v>
      </c>
      <c r="G74" s="92"/>
      <c r="H74" s="62">
        <v>0.5</v>
      </c>
      <c r="I74" s="56"/>
      <c r="J74" s="63"/>
    </row>
    <row r="75" spans="1:10" s="4" customFormat="1" ht="22.15" customHeight="1" x14ac:dyDescent="0.3">
      <c r="A75" s="11"/>
      <c r="B75" s="11"/>
      <c r="C75" s="12"/>
      <c r="D75" s="46"/>
      <c r="E75" s="13"/>
      <c r="F75" s="89"/>
      <c r="G75" s="14"/>
      <c r="H75" s="15"/>
      <c r="J75" s="16"/>
    </row>
  </sheetData>
  <phoneticPr fontId="5" type="noConversion"/>
  <dataValidations count="1">
    <dataValidation type="decimal" allowBlank="1" showInputMessage="1" showErrorMessage="1" sqref="H69 IZ69 SV69 ACR69 AMN69 AWJ69 BGF69 BQB69 BZX69 CJT69 CTP69 DDL69 DNH69 DXD69 EGZ69 EQV69 FAR69 FKN69 FUJ69 GEF69 GOB69 GXX69 HHT69 HRP69 IBL69 ILH69 IVD69 JEZ69 JOV69 JYR69 KIN69 KSJ69 LCF69 LMB69 LVX69 MFT69 MPP69 MZL69 NJH69 NTD69 OCZ69 OMV69 OWR69 PGN69 PQJ69 QAF69 QKB69 QTX69 RDT69 RNP69 RXL69 SHH69 SRD69 TAZ69 TKV69 TUR69 UEN69 UOJ69 UYF69 VIB69 VRX69 WBT69 WLP69 WVL69" xr:uid="{00000000-0002-0000-0300-000000000000}">
      <formula1>0</formula1>
      <formula2>100</formula2>
    </dataValidation>
  </dataValidations>
  <pageMargins left="0.39370078740157483" right="0.39370078740157483" top="0.78740157480314965" bottom="0.78740157480314965" header="0.39370078740157483" footer="0.39370078740157483"/>
  <pageSetup paperSize="9" scale="74" fitToHeight="0" orientation="landscape" r:id="rId1"/>
  <headerFooter alignWithMargins="0">
    <oddFooter>&amp;L          &amp;"仿宋,常规"&amp;16签名：&amp;R&amp;"宋体,常规"第&amp;"Arial,常规" &amp;P &amp;"宋体,常规"页，共&amp;"Arial,常规" &amp;N &amp;"宋体,常规"页</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J20"/>
  <sheetViews>
    <sheetView showRuler="0" view="pageBreakPreview" zoomScale="70" zoomScaleNormal="70" zoomScaleSheetLayoutView="70" zoomScalePageLayoutView="70" workbookViewId="0">
      <selection activeCell="C11" sqref="C11:D11"/>
    </sheetView>
  </sheetViews>
  <sheetFormatPr defaultColWidth="9.140625" defaultRowHeight="15" x14ac:dyDescent="0.2"/>
  <cols>
    <col min="1" max="1" width="7.5703125" style="2" customWidth="1"/>
    <col min="2" max="2" width="32.140625" style="2" customWidth="1"/>
    <col min="3" max="3" width="12" style="2" customWidth="1"/>
    <col min="4" max="4" width="54.7109375" style="42" customWidth="1"/>
    <col min="5" max="5" width="15.42578125" style="6" customWidth="1"/>
    <col min="6" max="6" width="38.28515625" style="88" customWidth="1"/>
    <col min="7" max="7" width="10.28515625" style="10" customWidth="1"/>
    <col min="8" max="8" width="9.7109375" style="6" customWidth="1"/>
    <col min="9" max="9" width="1.140625" customWidth="1"/>
    <col min="10" max="10" width="8.5703125" style="3" customWidth="1"/>
    <col min="11" max="16384" width="9.140625" style="3"/>
  </cols>
  <sheetData>
    <row r="1" spans="1:10" s="4" customFormat="1" ht="37.9" customHeight="1" x14ac:dyDescent="0.3">
      <c r="A1" s="24"/>
      <c r="B1" s="34" t="str">
        <f>E1&amp;"("&amp;F1&amp;"分)"</f>
        <v>模块C：物联网平台部署与使用(20分)</v>
      </c>
      <c r="C1" s="25"/>
      <c r="D1" s="45"/>
      <c r="E1" s="97" t="s">
        <v>239</v>
      </c>
      <c r="F1" s="97">
        <f>SUM(H4:H19)</f>
        <v>20</v>
      </c>
      <c r="G1" s="21"/>
      <c r="H1" s="22"/>
      <c r="J1" s="16"/>
    </row>
    <row r="2" spans="1:10" ht="60" customHeight="1" x14ac:dyDescent="0.2">
      <c r="A2" s="102" t="s">
        <v>136</v>
      </c>
      <c r="B2" s="102" t="s">
        <v>137</v>
      </c>
      <c r="C2" s="102" t="s">
        <v>221</v>
      </c>
      <c r="D2" s="102" t="s">
        <v>135</v>
      </c>
      <c r="E2" s="102" t="s">
        <v>138</v>
      </c>
      <c r="F2" s="102" t="s">
        <v>8</v>
      </c>
      <c r="G2" s="102" t="s">
        <v>220</v>
      </c>
      <c r="H2" s="102" t="s">
        <v>4</v>
      </c>
      <c r="I2" s="1"/>
      <c r="J2" s="102" t="s">
        <v>85</v>
      </c>
    </row>
    <row r="3" spans="1:10" s="38" customFormat="1" ht="27" customHeight="1" x14ac:dyDescent="0.2">
      <c r="A3" s="68" t="s">
        <v>119</v>
      </c>
      <c r="B3" s="68" t="s">
        <v>120</v>
      </c>
      <c r="C3" s="51"/>
      <c r="D3" s="51"/>
      <c r="E3" s="53"/>
      <c r="F3" s="54"/>
      <c r="G3" s="85">
        <f>SUM(H4:H5)</f>
        <v>2</v>
      </c>
      <c r="H3" s="69"/>
      <c r="I3" s="56"/>
      <c r="J3" s="55"/>
    </row>
    <row r="4" spans="1:10" s="38" customFormat="1" ht="27" customHeight="1" x14ac:dyDescent="0.2">
      <c r="A4" s="57"/>
      <c r="B4" s="57"/>
      <c r="C4" s="64" t="s">
        <v>222</v>
      </c>
      <c r="D4" s="67" t="s">
        <v>121</v>
      </c>
      <c r="E4" s="60"/>
      <c r="F4" s="61" t="s">
        <v>123</v>
      </c>
      <c r="G4" s="92"/>
      <c r="H4" s="62">
        <v>1</v>
      </c>
      <c r="I4" s="56"/>
      <c r="J4" s="63"/>
    </row>
    <row r="5" spans="1:10" s="38" customFormat="1" ht="27" customHeight="1" x14ac:dyDescent="0.2">
      <c r="A5" s="57"/>
      <c r="B5" s="57"/>
      <c r="C5" s="64" t="s">
        <v>222</v>
      </c>
      <c r="D5" s="67" t="s">
        <v>147</v>
      </c>
      <c r="E5" s="60"/>
      <c r="F5" s="61" t="s">
        <v>122</v>
      </c>
      <c r="G5" s="92"/>
      <c r="H5" s="62">
        <v>1</v>
      </c>
      <c r="I5" s="56"/>
      <c r="J5" s="63"/>
    </row>
    <row r="6" spans="1:10" s="38" customFormat="1" ht="27" customHeight="1" x14ac:dyDescent="0.2">
      <c r="A6" s="68" t="s">
        <v>124</v>
      </c>
      <c r="B6" s="68" t="s">
        <v>125</v>
      </c>
      <c r="C6" s="51"/>
      <c r="D6" s="51"/>
      <c r="E6" s="53"/>
      <c r="F6" s="54"/>
      <c r="G6" s="85">
        <f>SUM(H7:H11)</f>
        <v>6</v>
      </c>
      <c r="H6" s="69"/>
      <c r="I6" s="56"/>
      <c r="J6" s="55"/>
    </row>
    <row r="7" spans="1:10" s="38" customFormat="1" ht="27" customHeight="1" x14ac:dyDescent="0.2">
      <c r="A7" s="57"/>
      <c r="B7" s="57"/>
      <c r="C7" s="64" t="s">
        <v>222</v>
      </c>
      <c r="D7" s="67" t="s">
        <v>126</v>
      </c>
      <c r="E7" s="60"/>
      <c r="F7" s="61" t="s">
        <v>130</v>
      </c>
      <c r="G7" s="92"/>
      <c r="H7" s="62">
        <v>1</v>
      </c>
      <c r="I7" s="56"/>
      <c r="J7" s="63"/>
    </row>
    <row r="8" spans="1:10" s="38" customFormat="1" ht="27" customHeight="1" x14ac:dyDescent="0.2">
      <c r="A8" s="57"/>
      <c r="B8" s="57"/>
      <c r="C8" s="64" t="s">
        <v>222</v>
      </c>
      <c r="D8" s="67" t="s">
        <v>127</v>
      </c>
      <c r="E8" s="60"/>
      <c r="F8" s="61" t="s">
        <v>131</v>
      </c>
      <c r="G8" s="92"/>
      <c r="H8" s="62">
        <v>1</v>
      </c>
      <c r="I8" s="56"/>
      <c r="J8" s="63"/>
    </row>
    <row r="9" spans="1:10" s="38" customFormat="1" ht="46.15" customHeight="1" x14ac:dyDescent="0.2">
      <c r="A9" s="57"/>
      <c r="B9" s="57"/>
      <c r="C9" s="64" t="s">
        <v>222</v>
      </c>
      <c r="D9" s="67" t="s">
        <v>146</v>
      </c>
      <c r="E9" s="60"/>
      <c r="F9" s="61" t="s">
        <v>132</v>
      </c>
      <c r="G9" s="92"/>
      <c r="H9" s="62">
        <v>1</v>
      </c>
      <c r="I9" s="56"/>
      <c r="J9" s="63"/>
    </row>
    <row r="10" spans="1:10" s="38" customFormat="1" ht="38.450000000000003" customHeight="1" x14ac:dyDescent="0.2">
      <c r="A10" s="57"/>
      <c r="B10" s="57"/>
      <c r="C10" s="64" t="s">
        <v>222</v>
      </c>
      <c r="D10" s="67" t="s">
        <v>128</v>
      </c>
      <c r="E10" s="60"/>
      <c r="F10" s="61" t="s">
        <v>133</v>
      </c>
      <c r="G10" s="92"/>
      <c r="H10" s="62">
        <v>1</v>
      </c>
      <c r="I10" s="56"/>
      <c r="J10" s="78"/>
    </row>
    <row r="11" spans="1:10" s="38" customFormat="1" ht="27" customHeight="1" x14ac:dyDescent="0.2">
      <c r="A11" s="57"/>
      <c r="B11" s="57"/>
      <c r="C11" s="64" t="s">
        <v>222</v>
      </c>
      <c r="D11" s="67" t="s">
        <v>129</v>
      </c>
      <c r="E11" s="60"/>
      <c r="F11" s="61" t="s">
        <v>134</v>
      </c>
      <c r="G11" s="92"/>
      <c r="H11" s="62">
        <v>2</v>
      </c>
      <c r="I11" s="56"/>
      <c r="J11" s="78"/>
    </row>
    <row r="12" spans="1:10" s="38" customFormat="1" ht="27" customHeight="1" x14ac:dyDescent="0.2">
      <c r="A12" s="68" t="s">
        <v>140</v>
      </c>
      <c r="B12" s="68" t="s">
        <v>139</v>
      </c>
      <c r="C12" s="51"/>
      <c r="D12" s="51"/>
      <c r="E12" s="53"/>
      <c r="F12" s="54"/>
      <c r="G12" s="85">
        <f>SUM(H13)</f>
        <v>2</v>
      </c>
      <c r="H12" s="69"/>
      <c r="I12" s="56"/>
      <c r="J12" s="55"/>
    </row>
    <row r="13" spans="1:10" s="38" customFormat="1" ht="27" customHeight="1" x14ac:dyDescent="0.2">
      <c r="A13" s="57"/>
      <c r="B13" s="57"/>
      <c r="C13" s="64" t="s">
        <v>222</v>
      </c>
      <c r="D13" s="67" t="s">
        <v>141</v>
      </c>
      <c r="E13" s="60"/>
      <c r="F13" s="61" t="s">
        <v>142</v>
      </c>
      <c r="G13" s="92"/>
      <c r="H13" s="62">
        <v>2</v>
      </c>
      <c r="I13" s="56"/>
      <c r="J13" s="63"/>
    </row>
    <row r="14" spans="1:10" s="38" customFormat="1" ht="27" customHeight="1" x14ac:dyDescent="0.2">
      <c r="A14" s="68" t="s">
        <v>145</v>
      </c>
      <c r="B14" s="68" t="s">
        <v>143</v>
      </c>
      <c r="C14" s="51"/>
      <c r="D14" s="51"/>
      <c r="E14" s="53"/>
      <c r="F14" s="54"/>
      <c r="G14" s="85">
        <f>SUM(H15:H19)</f>
        <v>10</v>
      </c>
      <c r="H14" s="69"/>
      <c r="I14" s="56"/>
      <c r="J14" s="55"/>
    </row>
    <row r="15" spans="1:10" s="38" customFormat="1" ht="39.6" customHeight="1" x14ac:dyDescent="0.2">
      <c r="A15" s="57"/>
      <c r="B15" s="57"/>
      <c r="C15" s="64" t="s">
        <v>222</v>
      </c>
      <c r="D15" s="67" t="s">
        <v>144</v>
      </c>
      <c r="E15" s="60"/>
      <c r="F15" s="61" t="s">
        <v>148</v>
      </c>
      <c r="G15" s="92"/>
      <c r="H15" s="62">
        <v>2</v>
      </c>
      <c r="I15" s="56"/>
      <c r="J15" s="63"/>
    </row>
    <row r="16" spans="1:10" s="38" customFormat="1" ht="27" customHeight="1" x14ac:dyDescent="0.2">
      <c r="A16" s="57"/>
      <c r="B16" s="57"/>
      <c r="C16" s="64" t="s">
        <v>222</v>
      </c>
      <c r="D16" s="67" t="s">
        <v>150</v>
      </c>
      <c r="E16" s="60"/>
      <c r="F16" s="61" t="s">
        <v>149</v>
      </c>
      <c r="G16" s="92"/>
      <c r="H16" s="62">
        <v>2</v>
      </c>
      <c r="I16" s="56"/>
      <c r="J16" s="63"/>
    </row>
    <row r="17" spans="1:10" s="38" customFormat="1" ht="27" customHeight="1" x14ac:dyDescent="0.2">
      <c r="A17" s="57"/>
      <c r="B17" s="57"/>
      <c r="C17" s="64" t="s">
        <v>222</v>
      </c>
      <c r="D17" s="67" t="s">
        <v>151</v>
      </c>
      <c r="E17" s="60"/>
      <c r="F17" s="61" t="s">
        <v>153</v>
      </c>
      <c r="G17" s="92"/>
      <c r="H17" s="62">
        <v>2</v>
      </c>
      <c r="I17" s="56"/>
      <c r="J17" s="63"/>
    </row>
    <row r="18" spans="1:10" s="38" customFormat="1" ht="39" customHeight="1" x14ac:dyDescent="0.2">
      <c r="A18" s="57"/>
      <c r="B18" s="57"/>
      <c r="C18" s="64" t="s">
        <v>222</v>
      </c>
      <c r="D18" s="67" t="s">
        <v>152</v>
      </c>
      <c r="E18" s="60"/>
      <c r="F18" s="61" t="s">
        <v>154</v>
      </c>
      <c r="G18" s="92"/>
      <c r="H18" s="62">
        <v>2</v>
      </c>
      <c r="I18" s="56"/>
      <c r="J18" s="63"/>
    </row>
    <row r="19" spans="1:10" s="38" customFormat="1" ht="42.6" customHeight="1" x14ac:dyDescent="0.2">
      <c r="A19" s="57"/>
      <c r="B19" s="57"/>
      <c r="C19" s="64" t="s">
        <v>222</v>
      </c>
      <c r="D19" s="67" t="s">
        <v>156</v>
      </c>
      <c r="E19" s="60"/>
      <c r="F19" s="61" t="s">
        <v>155</v>
      </c>
      <c r="G19" s="92"/>
      <c r="H19" s="62">
        <v>2</v>
      </c>
      <c r="I19" s="56"/>
      <c r="J19" s="63"/>
    </row>
    <row r="20" spans="1:10" ht="26.45" customHeight="1" x14ac:dyDescent="0.3">
      <c r="A20" s="11"/>
      <c r="B20" s="11"/>
      <c r="C20" s="12"/>
      <c r="D20" s="20"/>
      <c r="E20" s="13"/>
      <c r="F20" s="89"/>
      <c r="G20" s="14"/>
      <c r="H20" s="15"/>
      <c r="I20" s="4"/>
      <c r="J20" s="16"/>
    </row>
  </sheetData>
  <phoneticPr fontId="5" type="noConversion"/>
  <pageMargins left="0.39370078740157483" right="0.39370078740157483" top="0.78740157480314965" bottom="0.78740157480314965" header="0.39370078740157483" footer="0.39370078740157483"/>
  <pageSetup paperSize="9" scale="74" fitToHeight="0" orientation="landscape" r:id="rId1"/>
  <headerFooter alignWithMargins="0">
    <oddFooter>&amp;L          &amp;"仿宋,常规"&amp;16签名：&amp;R&amp;"宋体,常规"第&amp;"Arial,常规" &amp;P &amp;"宋体,常规"页，共&amp;"Arial,常规" &amp;N &amp;"宋体,常规"页</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J9"/>
  <sheetViews>
    <sheetView showRuler="0" view="pageBreakPreview" zoomScale="70" zoomScaleNormal="70" zoomScaleSheetLayoutView="70" zoomScalePageLayoutView="70" workbookViewId="0">
      <selection activeCell="C11" sqref="C11:D11"/>
    </sheetView>
  </sheetViews>
  <sheetFormatPr defaultColWidth="9.140625" defaultRowHeight="15" x14ac:dyDescent="0.2"/>
  <cols>
    <col min="1" max="1" width="7.5703125" style="2" customWidth="1"/>
    <col min="2" max="2" width="32.140625" style="2" customWidth="1"/>
    <col min="3" max="3" width="12" style="2" customWidth="1"/>
    <col min="4" max="4" width="54.7109375" style="42" customWidth="1"/>
    <col min="5" max="5" width="15.42578125" style="6" customWidth="1"/>
    <col min="6" max="6" width="38.28515625" style="88" customWidth="1"/>
    <col min="7" max="7" width="10.28515625" style="10" customWidth="1"/>
    <col min="8" max="8" width="9.7109375" style="6" customWidth="1"/>
    <col min="9" max="9" width="1.140625" customWidth="1"/>
    <col min="10" max="10" width="8.5703125" style="3" customWidth="1"/>
    <col min="11" max="16384" width="9.140625" style="3"/>
  </cols>
  <sheetData>
    <row r="1" spans="1:10" ht="37.9" customHeight="1" x14ac:dyDescent="0.3">
      <c r="A1" s="23"/>
      <c r="B1" s="35" t="str">
        <f>E1&amp;"("&amp;F1&amp;"分)"</f>
        <v>模块D：物联网系统维护与优化(10分)</v>
      </c>
      <c r="C1" s="25"/>
      <c r="D1" s="45"/>
      <c r="E1" s="97" t="s">
        <v>216</v>
      </c>
      <c r="F1" s="98">
        <f>SUM(H4:H8)</f>
        <v>10</v>
      </c>
      <c r="G1" s="21"/>
      <c r="H1" s="22"/>
      <c r="I1" s="4"/>
      <c r="J1" s="16"/>
    </row>
    <row r="2" spans="1:10" ht="60" customHeight="1" x14ac:dyDescent="0.2">
      <c r="A2" s="102" t="s">
        <v>136</v>
      </c>
      <c r="B2" s="102" t="s">
        <v>137</v>
      </c>
      <c r="C2" s="102" t="s">
        <v>221</v>
      </c>
      <c r="D2" s="102" t="s">
        <v>135</v>
      </c>
      <c r="E2" s="102" t="s">
        <v>138</v>
      </c>
      <c r="F2" s="102" t="s">
        <v>8</v>
      </c>
      <c r="G2" s="102" t="s">
        <v>220</v>
      </c>
      <c r="H2" s="102" t="s">
        <v>4</v>
      </c>
      <c r="I2" s="1"/>
      <c r="J2" s="102" t="s">
        <v>85</v>
      </c>
    </row>
    <row r="3" spans="1:10" ht="27" customHeight="1" x14ac:dyDescent="0.2">
      <c r="A3" s="68" t="s">
        <v>158</v>
      </c>
      <c r="B3" s="68" t="s">
        <v>157</v>
      </c>
      <c r="C3" s="51"/>
      <c r="D3" s="51"/>
      <c r="E3" s="79"/>
      <c r="F3" s="54"/>
      <c r="G3" s="85">
        <f>SUM(H4:H8)</f>
        <v>10</v>
      </c>
      <c r="H3" s="69"/>
      <c r="I3" s="80"/>
      <c r="J3" s="55"/>
    </row>
    <row r="4" spans="1:10" ht="27" customHeight="1" x14ac:dyDescent="0.2">
      <c r="A4" s="81"/>
      <c r="B4" s="81"/>
      <c r="C4" s="64" t="s">
        <v>223</v>
      </c>
      <c r="D4" s="67" t="s">
        <v>160</v>
      </c>
      <c r="E4" s="82"/>
      <c r="F4" s="61" t="s">
        <v>159</v>
      </c>
      <c r="G4" s="92"/>
      <c r="H4" s="62">
        <v>2</v>
      </c>
      <c r="I4" s="80"/>
      <c r="J4" s="83"/>
    </row>
    <row r="5" spans="1:10" ht="34.9" customHeight="1" x14ac:dyDescent="0.2">
      <c r="A5" s="81"/>
      <c r="B5" s="81"/>
      <c r="C5" s="64" t="s">
        <v>223</v>
      </c>
      <c r="D5" s="67" t="s">
        <v>161</v>
      </c>
      <c r="E5" s="82"/>
      <c r="F5" s="61" t="s">
        <v>162</v>
      </c>
      <c r="G5" s="92"/>
      <c r="H5" s="62">
        <v>2</v>
      </c>
      <c r="I5" s="80"/>
      <c r="J5" s="83"/>
    </row>
    <row r="6" spans="1:10" ht="27" customHeight="1" x14ac:dyDescent="0.2">
      <c r="A6" s="81"/>
      <c r="B6" s="81"/>
      <c r="C6" s="64" t="s">
        <v>223</v>
      </c>
      <c r="D6" s="67" t="s">
        <v>166</v>
      </c>
      <c r="E6" s="82"/>
      <c r="F6" s="61" t="s">
        <v>163</v>
      </c>
      <c r="G6" s="92"/>
      <c r="H6" s="62">
        <v>2</v>
      </c>
      <c r="I6" s="80"/>
      <c r="J6" s="83"/>
    </row>
    <row r="7" spans="1:10" ht="27" customHeight="1" x14ac:dyDescent="0.2">
      <c r="A7" s="81"/>
      <c r="B7" s="81"/>
      <c r="C7" s="64" t="s">
        <v>223</v>
      </c>
      <c r="D7" s="67" t="s">
        <v>167</v>
      </c>
      <c r="E7" s="82"/>
      <c r="F7" s="61" t="s">
        <v>164</v>
      </c>
      <c r="G7" s="92"/>
      <c r="H7" s="62">
        <v>2</v>
      </c>
      <c r="I7" s="80"/>
      <c r="J7" s="83"/>
    </row>
    <row r="8" spans="1:10" ht="27" customHeight="1" x14ac:dyDescent="0.2">
      <c r="A8" s="81"/>
      <c r="B8" s="81"/>
      <c r="C8" s="64" t="s">
        <v>223</v>
      </c>
      <c r="D8" s="67" t="s">
        <v>168</v>
      </c>
      <c r="E8" s="82"/>
      <c r="F8" s="61" t="s">
        <v>165</v>
      </c>
      <c r="G8" s="92"/>
      <c r="H8" s="62">
        <v>2</v>
      </c>
      <c r="I8" s="80"/>
      <c r="J8" s="83"/>
    </row>
    <row r="9" spans="1:10" ht="20.25" x14ac:dyDescent="0.3">
      <c r="A9" s="11"/>
      <c r="B9" s="11"/>
      <c r="C9" s="12"/>
      <c r="D9" s="20"/>
      <c r="E9" s="13"/>
      <c r="F9" s="89"/>
      <c r="G9" s="14"/>
      <c r="H9" s="15"/>
      <c r="I9" s="4"/>
      <c r="J9" s="16"/>
    </row>
  </sheetData>
  <phoneticPr fontId="5" type="noConversion"/>
  <pageMargins left="0.39370078740157483" right="0.39370078740157483" top="0.78740157480314965" bottom="0.78740157480314965" header="0.39370078740157483" footer="0.39370078740157483"/>
  <pageSetup paperSize="9" scale="74" fitToHeight="0" orientation="landscape" r:id="rId1"/>
  <headerFooter alignWithMargins="0">
    <oddFooter>&amp;L          &amp;"仿宋,常规"&amp;16签名：&amp;R&amp;"宋体,常规"第&amp;"Arial,常规" &amp;P &amp;"宋体,常规"页，共&amp;"Arial,常规" &amp;N &amp;"宋体,常规"页</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J52"/>
  <sheetViews>
    <sheetView showGridLines="0" showRuler="0" view="pageBreakPreview" topLeftCell="A22" zoomScale="70" zoomScaleNormal="70" zoomScaleSheetLayoutView="70" zoomScalePageLayoutView="70" workbookViewId="0">
      <selection activeCell="C11" sqref="C11:D11"/>
    </sheetView>
  </sheetViews>
  <sheetFormatPr defaultColWidth="9.140625" defaultRowHeight="15" x14ac:dyDescent="0.2"/>
  <cols>
    <col min="1" max="1" width="7.5703125" style="2" customWidth="1"/>
    <col min="2" max="2" width="32.140625" style="2" customWidth="1"/>
    <col min="3" max="3" width="12" style="2" customWidth="1"/>
    <col min="4" max="4" width="54.7109375" style="42" customWidth="1"/>
    <col min="5" max="5" width="15.42578125" style="6" customWidth="1"/>
    <col min="6" max="6" width="38.28515625" style="88" customWidth="1"/>
    <col min="7" max="7" width="10.28515625" style="10" customWidth="1"/>
    <col min="8" max="8" width="9.7109375" style="6" customWidth="1"/>
    <col min="9" max="9" width="1.140625" customWidth="1"/>
    <col min="10" max="10" width="8.5703125" style="3" customWidth="1"/>
    <col min="11" max="16384" width="9.140625" style="3"/>
  </cols>
  <sheetData>
    <row r="1" spans="1:10" ht="37.9" customHeight="1" x14ac:dyDescent="0.3">
      <c r="A1" s="23"/>
      <c r="B1" s="35" t="str">
        <f>E1&amp;"(" &amp;F1 &amp;"分)"</f>
        <v>模块E：物联网应用调试与展示(30分)</v>
      </c>
      <c r="C1" s="25"/>
      <c r="D1" s="47"/>
      <c r="E1" s="97" t="s">
        <v>238</v>
      </c>
      <c r="F1" s="98">
        <f>SUM(H4:H51)</f>
        <v>30</v>
      </c>
      <c r="G1" s="21"/>
      <c r="H1" s="22"/>
      <c r="I1" s="4"/>
      <c r="J1" s="16"/>
    </row>
    <row r="2" spans="1:10" ht="60" customHeight="1" x14ac:dyDescent="0.2">
      <c r="A2" s="102" t="s">
        <v>136</v>
      </c>
      <c r="B2" s="102" t="s">
        <v>137</v>
      </c>
      <c r="C2" s="102" t="s">
        <v>221</v>
      </c>
      <c r="D2" s="102" t="s">
        <v>135</v>
      </c>
      <c r="E2" s="102" t="s">
        <v>138</v>
      </c>
      <c r="F2" s="102" t="s">
        <v>8</v>
      </c>
      <c r="G2" s="102" t="s">
        <v>220</v>
      </c>
      <c r="H2" s="102" t="s">
        <v>4</v>
      </c>
      <c r="I2" s="1"/>
      <c r="J2" s="102" t="s">
        <v>85</v>
      </c>
    </row>
    <row r="3" spans="1:10" ht="27" customHeight="1" x14ac:dyDescent="0.2">
      <c r="A3" s="68" t="s">
        <v>205</v>
      </c>
      <c r="B3" s="68" t="s">
        <v>208</v>
      </c>
      <c r="C3" s="51"/>
      <c r="D3" s="51"/>
      <c r="E3" s="53"/>
      <c r="F3" s="54"/>
      <c r="G3" s="85">
        <f>SUM(H4:H30)</f>
        <v>12</v>
      </c>
      <c r="H3" s="69"/>
      <c r="I3" s="80"/>
      <c r="J3" s="55"/>
    </row>
    <row r="4" spans="1:10" ht="27" customHeight="1" x14ac:dyDescent="0.2">
      <c r="A4" s="57"/>
      <c r="B4" s="57"/>
      <c r="C4" s="64" t="s">
        <v>223</v>
      </c>
      <c r="D4" s="67" t="s">
        <v>169</v>
      </c>
      <c r="E4" s="60"/>
      <c r="F4" s="61" t="s">
        <v>195</v>
      </c>
      <c r="G4" s="92"/>
      <c r="H4" s="62">
        <v>1</v>
      </c>
      <c r="I4" s="80"/>
      <c r="J4" s="83"/>
    </row>
    <row r="5" spans="1:10" ht="27" customHeight="1" x14ac:dyDescent="0.2">
      <c r="A5" s="57"/>
      <c r="B5" s="57"/>
      <c r="C5" s="64" t="s">
        <v>223</v>
      </c>
      <c r="D5" s="67" t="s">
        <v>170</v>
      </c>
      <c r="E5" s="60"/>
      <c r="F5" s="61" t="s">
        <v>195</v>
      </c>
      <c r="G5" s="92"/>
      <c r="H5" s="62">
        <v>0.3</v>
      </c>
      <c r="I5" s="80"/>
      <c r="J5" s="83"/>
    </row>
    <row r="6" spans="1:10" ht="27" customHeight="1" x14ac:dyDescent="0.2">
      <c r="A6" s="57"/>
      <c r="B6" s="57"/>
      <c r="C6" s="64" t="s">
        <v>223</v>
      </c>
      <c r="D6" s="67" t="s">
        <v>171</v>
      </c>
      <c r="E6" s="60"/>
      <c r="F6" s="61" t="s">
        <v>194</v>
      </c>
      <c r="G6" s="92"/>
      <c r="H6" s="62">
        <v>0.3</v>
      </c>
      <c r="I6" s="80"/>
      <c r="J6" s="83"/>
    </row>
    <row r="7" spans="1:10" ht="27" customHeight="1" x14ac:dyDescent="0.2">
      <c r="A7" s="57"/>
      <c r="B7" s="57"/>
      <c r="C7" s="64" t="s">
        <v>223</v>
      </c>
      <c r="D7" s="67" t="s">
        <v>172</v>
      </c>
      <c r="E7" s="60"/>
      <c r="F7" s="61" t="s">
        <v>194</v>
      </c>
      <c r="G7" s="92"/>
      <c r="H7" s="62">
        <v>0.3</v>
      </c>
      <c r="I7" s="80"/>
      <c r="J7" s="83"/>
    </row>
    <row r="8" spans="1:10" ht="27" customHeight="1" x14ac:dyDescent="0.2">
      <c r="A8" s="57"/>
      <c r="B8" s="57"/>
      <c r="C8" s="64" t="s">
        <v>223</v>
      </c>
      <c r="D8" s="67" t="s">
        <v>173</v>
      </c>
      <c r="E8" s="60"/>
      <c r="F8" s="61" t="s">
        <v>194</v>
      </c>
      <c r="G8" s="92"/>
      <c r="H8" s="62">
        <v>0.3</v>
      </c>
      <c r="I8" s="80"/>
      <c r="J8" s="83"/>
    </row>
    <row r="9" spans="1:10" ht="27" customHeight="1" x14ac:dyDescent="0.2">
      <c r="A9" s="63"/>
      <c r="B9" s="63"/>
      <c r="C9" s="64" t="s">
        <v>223</v>
      </c>
      <c r="D9" s="67" t="s">
        <v>174</v>
      </c>
      <c r="E9" s="84"/>
      <c r="F9" s="61" t="s">
        <v>194</v>
      </c>
      <c r="G9" s="94"/>
      <c r="H9" s="62">
        <v>0.3</v>
      </c>
      <c r="I9" s="80"/>
      <c r="J9" s="83"/>
    </row>
    <row r="10" spans="1:10" ht="43.15" customHeight="1" x14ac:dyDescent="0.2">
      <c r="A10" s="63"/>
      <c r="B10" s="63"/>
      <c r="C10" s="64" t="s">
        <v>223</v>
      </c>
      <c r="D10" s="67" t="s">
        <v>175</v>
      </c>
      <c r="E10" s="84"/>
      <c r="F10" s="61" t="s">
        <v>194</v>
      </c>
      <c r="G10" s="94"/>
      <c r="H10" s="62">
        <v>0.3</v>
      </c>
      <c r="I10" s="80"/>
      <c r="J10" s="83"/>
    </row>
    <row r="11" spans="1:10" ht="39" customHeight="1" x14ac:dyDescent="0.2">
      <c r="A11" s="63"/>
      <c r="B11" s="63"/>
      <c r="C11" s="64" t="s">
        <v>223</v>
      </c>
      <c r="D11" s="67" t="s">
        <v>176</v>
      </c>
      <c r="E11" s="84"/>
      <c r="F11" s="61" t="s">
        <v>194</v>
      </c>
      <c r="G11" s="94"/>
      <c r="H11" s="62">
        <v>0.3</v>
      </c>
      <c r="I11" s="80"/>
      <c r="J11" s="83"/>
    </row>
    <row r="12" spans="1:10" ht="36.6" customHeight="1" x14ac:dyDescent="0.2">
      <c r="A12" s="63"/>
      <c r="B12" s="63"/>
      <c r="C12" s="64" t="s">
        <v>223</v>
      </c>
      <c r="D12" s="67" t="s">
        <v>177</v>
      </c>
      <c r="E12" s="84"/>
      <c r="F12" s="61" t="s">
        <v>194</v>
      </c>
      <c r="G12" s="94"/>
      <c r="H12" s="62">
        <v>0.3</v>
      </c>
      <c r="I12" s="80"/>
      <c r="J12" s="83"/>
    </row>
    <row r="13" spans="1:10" ht="41.45" customHeight="1" x14ac:dyDescent="0.2">
      <c r="A13" s="63"/>
      <c r="B13" s="63"/>
      <c r="C13" s="64" t="s">
        <v>223</v>
      </c>
      <c r="D13" s="67" t="s">
        <v>178</v>
      </c>
      <c r="E13" s="84"/>
      <c r="F13" s="61" t="s">
        <v>194</v>
      </c>
      <c r="G13" s="94"/>
      <c r="H13" s="62">
        <v>0.3</v>
      </c>
      <c r="I13" s="80"/>
      <c r="J13" s="83"/>
    </row>
    <row r="14" spans="1:10" ht="27" customHeight="1" x14ac:dyDescent="0.2">
      <c r="A14" s="63"/>
      <c r="B14" s="63"/>
      <c r="C14" s="64" t="s">
        <v>223</v>
      </c>
      <c r="D14" s="67" t="s">
        <v>179</v>
      </c>
      <c r="E14" s="84"/>
      <c r="F14" s="61" t="s">
        <v>194</v>
      </c>
      <c r="G14" s="94"/>
      <c r="H14" s="62">
        <v>0.3</v>
      </c>
      <c r="I14" s="80"/>
      <c r="J14" s="83"/>
    </row>
    <row r="15" spans="1:10" ht="27" customHeight="1" x14ac:dyDescent="0.2">
      <c r="A15" s="63"/>
      <c r="B15" s="63"/>
      <c r="C15" s="64" t="s">
        <v>223</v>
      </c>
      <c r="D15" s="67" t="s">
        <v>180</v>
      </c>
      <c r="E15" s="84"/>
      <c r="F15" s="61" t="s">
        <v>194</v>
      </c>
      <c r="G15" s="94"/>
      <c r="H15" s="62">
        <v>0.5</v>
      </c>
      <c r="I15" s="80"/>
      <c r="J15" s="83"/>
    </row>
    <row r="16" spans="1:10" ht="27" customHeight="1" x14ac:dyDescent="0.2">
      <c r="A16" s="63"/>
      <c r="B16" s="63"/>
      <c r="C16" s="64" t="s">
        <v>223</v>
      </c>
      <c r="D16" s="67" t="s">
        <v>181</v>
      </c>
      <c r="E16" s="84"/>
      <c r="F16" s="61" t="s">
        <v>194</v>
      </c>
      <c r="G16" s="94"/>
      <c r="H16" s="62">
        <v>0.5</v>
      </c>
      <c r="I16" s="80"/>
      <c r="J16" s="83"/>
    </row>
    <row r="17" spans="1:10" ht="27" customHeight="1" x14ac:dyDescent="0.2">
      <c r="A17" s="63"/>
      <c r="B17" s="63"/>
      <c r="C17" s="64" t="s">
        <v>223</v>
      </c>
      <c r="D17" s="67" t="s">
        <v>182</v>
      </c>
      <c r="E17" s="84"/>
      <c r="F17" s="61" t="s">
        <v>194</v>
      </c>
      <c r="G17" s="94"/>
      <c r="H17" s="62">
        <v>0.5</v>
      </c>
      <c r="I17" s="80"/>
      <c r="J17" s="83"/>
    </row>
    <row r="18" spans="1:10" ht="27" customHeight="1" x14ac:dyDescent="0.2">
      <c r="A18" s="63"/>
      <c r="B18" s="63"/>
      <c r="C18" s="64" t="s">
        <v>223</v>
      </c>
      <c r="D18" s="67" t="s">
        <v>183</v>
      </c>
      <c r="E18" s="84"/>
      <c r="F18" s="61" t="s">
        <v>194</v>
      </c>
      <c r="G18" s="94"/>
      <c r="H18" s="62">
        <v>0.5</v>
      </c>
      <c r="I18" s="80"/>
      <c r="J18" s="83"/>
    </row>
    <row r="19" spans="1:10" ht="27" customHeight="1" x14ac:dyDescent="0.2">
      <c r="A19" s="63"/>
      <c r="B19" s="63"/>
      <c r="C19" s="64" t="s">
        <v>223</v>
      </c>
      <c r="D19" s="67" t="s">
        <v>184</v>
      </c>
      <c r="E19" s="84"/>
      <c r="F19" s="61" t="s">
        <v>194</v>
      </c>
      <c r="G19" s="94"/>
      <c r="H19" s="62">
        <v>0.5</v>
      </c>
      <c r="I19" s="80"/>
      <c r="J19" s="83"/>
    </row>
    <row r="20" spans="1:10" ht="39.6" customHeight="1" x14ac:dyDescent="0.2">
      <c r="A20" s="63"/>
      <c r="B20" s="63"/>
      <c r="C20" s="64" t="s">
        <v>223</v>
      </c>
      <c r="D20" s="67" t="s">
        <v>185</v>
      </c>
      <c r="E20" s="84"/>
      <c r="F20" s="61" t="s">
        <v>194</v>
      </c>
      <c r="G20" s="94"/>
      <c r="H20" s="62">
        <v>0.5</v>
      </c>
      <c r="I20" s="80"/>
      <c r="J20" s="83"/>
    </row>
    <row r="21" spans="1:10" ht="28.9" customHeight="1" x14ac:dyDescent="0.2">
      <c r="A21" s="63"/>
      <c r="B21" s="63"/>
      <c r="C21" s="64" t="s">
        <v>223</v>
      </c>
      <c r="D21" s="67" t="s">
        <v>186</v>
      </c>
      <c r="E21" s="84"/>
      <c r="F21" s="61" t="s">
        <v>194</v>
      </c>
      <c r="G21" s="94"/>
      <c r="H21" s="62">
        <v>0.5</v>
      </c>
      <c r="I21" s="80"/>
      <c r="J21" s="83"/>
    </row>
    <row r="22" spans="1:10" ht="27" customHeight="1" x14ac:dyDescent="0.2">
      <c r="A22" s="63"/>
      <c r="B22" s="63"/>
      <c r="C22" s="64" t="s">
        <v>223</v>
      </c>
      <c r="D22" s="67" t="s">
        <v>187</v>
      </c>
      <c r="E22" s="84"/>
      <c r="F22" s="61" t="s">
        <v>194</v>
      </c>
      <c r="G22" s="94"/>
      <c r="H22" s="62">
        <v>0.5</v>
      </c>
      <c r="I22" s="80"/>
      <c r="J22" s="83"/>
    </row>
    <row r="23" spans="1:10" ht="27" customHeight="1" x14ac:dyDescent="0.2">
      <c r="A23" s="63"/>
      <c r="B23" s="63"/>
      <c r="C23" s="64" t="s">
        <v>223</v>
      </c>
      <c r="D23" s="67" t="s">
        <v>188</v>
      </c>
      <c r="E23" s="84"/>
      <c r="F23" s="61" t="s">
        <v>194</v>
      </c>
      <c r="G23" s="94"/>
      <c r="H23" s="62">
        <v>0.5</v>
      </c>
      <c r="I23" s="80"/>
      <c r="J23" s="83"/>
    </row>
    <row r="24" spans="1:10" ht="27" customHeight="1" x14ac:dyDescent="0.2">
      <c r="A24" s="63"/>
      <c r="B24" s="63"/>
      <c r="C24" s="64" t="s">
        <v>223</v>
      </c>
      <c r="D24" s="67" t="s">
        <v>189</v>
      </c>
      <c r="E24" s="84"/>
      <c r="F24" s="61" t="s">
        <v>194</v>
      </c>
      <c r="G24" s="94"/>
      <c r="H24" s="62">
        <v>0.5</v>
      </c>
      <c r="I24" s="80"/>
      <c r="J24" s="83"/>
    </row>
    <row r="25" spans="1:10" ht="27" customHeight="1" x14ac:dyDescent="0.2">
      <c r="A25" s="63"/>
      <c r="B25" s="63"/>
      <c r="C25" s="64" t="s">
        <v>223</v>
      </c>
      <c r="D25" s="67" t="s">
        <v>190</v>
      </c>
      <c r="E25" s="84"/>
      <c r="F25" s="61" t="s">
        <v>194</v>
      </c>
      <c r="G25" s="94"/>
      <c r="H25" s="62">
        <v>0.5</v>
      </c>
      <c r="I25" s="80"/>
      <c r="J25" s="83"/>
    </row>
    <row r="26" spans="1:10" ht="27" customHeight="1" x14ac:dyDescent="0.2">
      <c r="A26" s="63"/>
      <c r="B26" s="63"/>
      <c r="C26" s="64" t="s">
        <v>223</v>
      </c>
      <c r="D26" s="67" t="s">
        <v>191</v>
      </c>
      <c r="E26" s="84"/>
      <c r="F26" s="61" t="s">
        <v>194</v>
      </c>
      <c r="G26" s="94"/>
      <c r="H26" s="62">
        <v>0.5</v>
      </c>
      <c r="I26" s="80"/>
      <c r="J26" s="83"/>
    </row>
    <row r="27" spans="1:10" ht="27" customHeight="1" x14ac:dyDescent="0.2">
      <c r="A27" s="63"/>
      <c r="B27" s="63"/>
      <c r="C27" s="64" t="s">
        <v>223</v>
      </c>
      <c r="D27" s="67" t="s">
        <v>192</v>
      </c>
      <c r="E27" s="84"/>
      <c r="F27" s="61" t="s">
        <v>194</v>
      </c>
      <c r="G27" s="94"/>
      <c r="H27" s="62">
        <v>0.5</v>
      </c>
      <c r="I27" s="80"/>
      <c r="J27" s="83"/>
    </row>
    <row r="28" spans="1:10" ht="27" customHeight="1" x14ac:dyDescent="0.2">
      <c r="A28" s="63"/>
      <c r="B28" s="63"/>
      <c r="C28" s="64" t="s">
        <v>223</v>
      </c>
      <c r="D28" s="67" t="s">
        <v>193</v>
      </c>
      <c r="E28" s="84"/>
      <c r="F28" s="61" t="s">
        <v>194</v>
      </c>
      <c r="G28" s="94"/>
      <c r="H28" s="62">
        <v>0.5</v>
      </c>
      <c r="I28" s="80"/>
      <c r="J28" s="83"/>
    </row>
    <row r="29" spans="1:10" ht="27" customHeight="1" x14ac:dyDescent="0.2">
      <c r="A29" s="63"/>
      <c r="B29" s="63"/>
      <c r="C29" s="64" t="s">
        <v>223</v>
      </c>
      <c r="D29" s="67" t="s">
        <v>196</v>
      </c>
      <c r="E29" s="84"/>
      <c r="F29" s="61" t="s">
        <v>204</v>
      </c>
      <c r="G29" s="94"/>
      <c r="H29" s="62">
        <v>0.5</v>
      </c>
      <c r="I29" s="80"/>
      <c r="J29" s="83"/>
    </row>
    <row r="30" spans="1:10" ht="27" customHeight="1" x14ac:dyDescent="0.2">
      <c r="A30" s="63"/>
      <c r="B30" s="63"/>
      <c r="C30" s="64" t="s">
        <v>223</v>
      </c>
      <c r="D30" s="67" t="s">
        <v>200</v>
      </c>
      <c r="E30" s="84"/>
      <c r="F30" s="61" t="s">
        <v>201</v>
      </c>
      <c r="G30" s="94"/>
      <c r="H30" s="62">
        <v>0.5</v>
      </c>
      <c r="I30" s="80"/>
      <c r="J30" s="83"/>
    </row>
    <row r="31" spans="1:10" ht="27" customHeight="1" x14ac:dyDescent="0.2">
      <c r="A31" s="68" t="s">
        <v>206</v>
      </c>
      <c r="B31" s="68" t="s">
        <v>207</v>
      </c>
      <c r="C31" s="51"/>
      <c r="D31" s="51"/>
      <c r="E31" s="79"/>
      <c r="F31" s="54"/>
      <c r="G31" s="85">
        <f>SUM(H32:H34)</f>
        <v>2</v>
      </c>
      <c r="H31" s="85"/>
      <c r="I31" s="80"/>
      <c r="J31" s="85"/>
    </row>
    <row r="32" spans="1:10" ht="27" customHeight="1" x14ac:dyDescent="0.2">
      <c r="A32" s="83"/>
      <c r="B32" s="83"/>
      <c r="C32" s="64" t="s">
        <v>223</v>
      </c>
      <c r="D32" s="67" t="s">
        <v>197</v>
      </c>
      <c r="E32" s="86"/>
      <c r="F32" s="61" t="s">
        <v>202</v>
      </c>
      <c r="G32" s="94"/>
      <c r="H32" s="62">
        <v>0.5</v>
      </c>
      <c r="I32" s="80"/>
      <c r="J32" s="83"/>
    </row>
    <row r="33" spans="1:10" ht="27" customHeight="1" x14ac:dyDescent="0.2">
      <c r="A33" s="83"/>
      <c r="B33" s="83"/>
      <c r="C33" s="64" t="s">
        <v>223</v>
      </c>
      <c r="D33" s="67" t="s">
        <v>198</v>
      </c>
      <c r="E33" s="86"/>
      <c r="F33" s="61" t="s">
        <v>203</v>
      </c>
      <c r="G33" s="94"/>
      <c r="H33" s="62">
        <v>0.5</v>
      </c>
      <c r="I33" s="80"/>
      <c r="J33" s="83"/>
    </row>
    <row r="34" spans="1:10" ht="41.45" customHeight="1" x14ac:dyDescent="0.2">
      <c r="A34" s="83"/>
      <c r="B34" s="83"/>
      <c r="C34" s="64" t="s">
        <v>223</v>
      </c>
      <c r="D34" s="67" t="s">
        <v>199</v>
      </c>
      <c r="E34" s="86"/>
      <c r="F34" s="61" t="s">
        <v>203</v>
      </c>
      <c r="G34" s="94"/>
      <c r="H34" s="62">
        <v>1</v>
      </c>
      <c r="I34" s="80"/>
      <c r="J34" s="83"/>
    </row>
    <row r="35" spans="1:10" ht="27" customHeight="1" x14ac:dyDescent="0.2">
      <c r="A35" s="68" t="s">
        <v>242</v>
      </c>
      <c r="B35" s="68" t="s">
        <v>243</v>
      </c>
      <c r="C35" s="51"/>
      <c r="D35" s="51"/>
      <c r="E35" s="79"/>
      <c r="F35" s="54"/>
      <c r="G35" s="85">
        <f>SUM(H36:H51)</f>
        <v>16</v>
      </c>
      <c r="H35" s="85"/>
      <c r="I35" s="80"/>
      <c r="J35" s="85"/>
    </row>
    <row r="36" spans="1:10" ht="27" customHeight="1" x14ac:dyDescent="0.2">
      <c r="A36" s="83"/>
      <c r="B36" s="83"/>
      <c r="C36" s="64"/>
      <c r="D36" s="67" t="s">
        <v>244</v>
      </c>
      <c r="E36" s="86"/>
      <c r="F36" s="61" t="s">
        <v>245</v>
      </c>
      <c r="G36" s="94"/>
      <c r="H36" s="62">
        <v>1</v>
      </c>
      <c r="I36" s="80"/>
      <c r="J36" s="83"/>
    </row>
    <row r="37" spans="1:10" ht="27" customHeight="1" x14ac:dyDescent="0.2">
      <c r="A37" s="83"/>
      <c r="B37" s="83"/>
      <c r="C37" s="64"/>
      <c r="D37" s="67" t="s">
        <v>246</v>
      </c>
      <c r="E37" s="86"/>
      <c r="F37" s="61" t="s">
        <v>245</v>
      </c>
      <c r="G37" s="94"/>
      <c r="H37" s="62">
        <v>1</v>
      </c>
      <c r="I37" s="80"/>
      <c r="J37" s="83"/>
    </row>
    <row r="38" spans="1:10" ht="41.45" customHeight="1" x14ac:dyDescent="0.2">
      <c r="A38" s="83"/>
      <c r="B38" s="83"/>
      <c r="C38" s="64"/>
      <c r="D38" s="67" t="s">
        <v>247</v>
      </c>
      <c r="E38" s="86"/>
      <c r="F38" s="61" t="s">
        <v>245</v>
      </c>
      <c r="G38" s="94"/>
      <c r="H38" s="62">
        <v>1</v>
      </c>
      <c r="I38" s="80"/>
      <c r="J38" s="83"/>
    </row>
    <row r="39" spans="1:10" ht="27" customHeight="1" x14ac:dyDescent="0.2">
      <c r="A39" s="83"/>
      <c r="B39" s="83"/>
      <c r="C39" s="64"/>
      <c r="D39" s="67" t="s">
        <v>248</v>
      </c>
      <c r="E39" s="86"/>
      <c r="F39" s="61" t="s">
        <v>245</v>
      </c>
      <c r="G39" s="94"/>
      <c r="H39" s="62">
        <v>1</v>
      </c>
      <c r="I39" s="80"/>
      <c r="J39" s="83"/>
    </row>
    <row r="40" spans="1:10" ht="27" customHeight="1" x14ac:dyDescent="0.2">
      <c r="A40" s="83"/>
      <c r="B40" s="83"/>
      <c r="C40" s="64"/>
      <c r="D40" s="67" t="s">
        <v>249</v>
      </c>
      <c r="E40" s="86"/>
      <c r="F40" s="61" t="s">
        <v>245</v>
      </c>
      <c r="G40" s="94"/>
      <c r="H40" s="62">
        <v>1</v>
      </c>
      <c r="I40" s="80"/>
      <c r="J40" s="83"/>
    </row>
    <row r="41" spans="1:10" ht="37.15" customHeight="1" x14ac:dyDescent="0.2">
      <c r="A41" s="83"/>
      <c r="B41" s="83"/>
      <c r="C41" s="64"/>
      <c r="D41" s="67" t="s">
        <v>250</v>
      </c>
      <c r="E41" s="86"/>
      <c r="F41" s="61" t="s">
        <v>245</v>
      </c>
      <c r="G41" s="94"/>
      <c r="H41" s="62">
        <v>1</v>
      </c>
      <c r="I41" s="80"/>
      <c r="J41" s="83"/>
    </row>
    <row r="42" spans="1:10" ht="27" customHeight="1" x14ac:dyDescent="0.2">
      <c r="A42" s="83"/>
      <c r="B42" s="83"/>
      <c r="C42" s="64"/>
      <c r="D42" s="67" t="s">
        <v>251</v>
      </c>
      <c r="E42" s="86"/>
      <c r="F42" s="61" t="s">
        <v>245</v>
      </c>
      <c r="G42" s="94"/>
      <c r="H42" s="62">
        <v>1</v>
      </c>
      <c r="I42" s="80"/>
      <c r="J42" s="83"/>
    </row>
    <row r="43" spans="1:10" ht="40.9" customHeight="1" x14ac:dyDescent="0.2">
      <c r="A43" s="83"/>
      <c r="B43" s="83"/>
      <c r="C43" s="64"/>
      <c r="D43" s="67" t="s">
        <v>252</v>
      </c>
      <c r="E43" s="86"/>
      <c r="F43" s="61" t="s">
        <v>245</v>
      </c>
      <c r="G43" s="94"/>
      <c r="H43" s="62">
        <v>1</v>
      </c>
      <c r="I43" s="80"/>
      <c r="J43" s="83"/>
    </row>
    <row r="44" spans="1:10" ht="64.900000000000006" customHeight="1" x14ac:dyDescent="0.2">
      <c r="A44" s="83"/>
      <c r="B44" s="83"/>
      <c r="C44" s="64"/>
      <c r="D44" s="67" t="s">
        <v>253</v>
      </c>
      <c r="E44" s="86"/>
      <c r="F44" s="61" t="s">
        <v>245</v>
      </c>
      <c r="G44" s="94"/>
      <c r="H44" s="62">
        <v>1</v>
      </c>
      <c r="I44" s="80"/>
      <c r="J44" s="83"/>
    </row>
    <row r="45" spans="1:10" ht="40.9" customHeight="1" x14ac:dyDescent="0.2">
      <c r="A45" s="83"/>
      <c r="B45" s="83"/>
      <c r="C45" s="64"/>
      <c r="D45" s="67" t="s">
        <v>254</v>
      </c>
      <c r="E45" s="86"/>
      <c r="F45" s="61" t="s">
        <v>245</v>
      </c>
      <c r="G45" s="94"/>
      <c r="H45" s="62">
        <v>1</v>
      </c>
      <c r="I45" s="80"/>
      <c r="J45" s="83"/>
    </row>
    <row r="46" spans="1:10" ht="40.9" customHeight="1" x14ac:dyDescent="0.2">
      <c r="A46" s="83"/>
      <c r="B46" s="83"/>
      <c r="C46" s="64"/>
      <c r="D46" s="67" t="s">
        <v>255</v>
      </c>
      <c r="E46" s="86"/>
      <c r="F46" s="61" t="s">
        <v>245</v>
      </c>
      <c r="G46" s="94"/>
      <c r="H46" s="62">
        <v>1</v>
      </c>
      <c r="I46" s="80"/>
      <c r="J46" s="83"/>
    </row>
    <row r="47" spans="1:10" ht="40.9" customHeight="1" x14ac:dyDescent="0.2">
      <c r="A47" s="83"/>
      <c r="B47" s="83"/>
      <c r="C47" s="64"/>
      <c r="D47" s="67" t="s">
        <v>256</v>
      </c>
      <c r="E47" s="86"/>
      <c r="F47" s="61" t="s">
        <v>259</v>
      </c>
      <c r="G47" s="94"/>
      <c r="H47" s="62">
        <v>1</v>
      </c>
      <c r="I47" s="80"/>
      <c r="J47" s="83"/>
    </row>
    <row r="48" spans="1:10" ht="40.9" customHeight="1" x14ac:dyDescent="0.2">
      <c r="A48" s="83"/>
      <c r="B48" s="83"/>
      <c r="C48" s="64"/>
      <c r="D48" s="67" t="s">
        <v>257</v>
      </c>
      <c r="E48" s="86"/>
      <c r="F48" s="61" t="s">
        <v>261</v>
      </c>
      <c r="G48" s="94"/>
      <c r="H48" s="62">
        <v>1</v>
      </c>
      <c r="I48" s="80"/>
      <c r="J48" s="83"/>
    </row>
    <row r="49" spans="1:10" ht="40.9" customHeight="1" x14ac:dyDescent="0.2">
      <c r="A49" s="83"/>
      <c r="B49" s="83"/>
      <c r="C49" s="64"/>
      <c r="D49" s="67" t="s">
        <v>260</v>
      </c>
      <c r="E49" s="86"/>
      <c r="F49" s="61" t="s">
        <v>262</v>
      </c>
      <c r="G49" s="94"/>
      <c r="H49" s="62">
        <v>1</v>
      </c>
      <c r="I49" s="80"/>
      <c r="J49" s="83"/>
    </row>
    <row r="50" spans="1:10" ht="40.9" customHeight="1" x14ac:dyDescent="0.2">
      <c r="A50" s="83"/>
      <c r="B50" s="83"/>
      <c r="C50" s="64"/>
      <c r="D50" s="67" t="s">
        <v>258</v>
      </c>
      <c r="E50" s="86"/>
      <c r="F50" s="61" t="s">
        <v>263</v>
      </c>
      <c r="G50" s="94"/>
      <c r="H50" s="62">
        <v>1</v>
      </c>
      <c r="I50" s="80"/>
      <c r="J50" s="83"/>
    </row>
    <row r="51" spans="1:10" ht="41.45" customHeight="1" x14ac:dyDescent="0.2">
      <c r="A51" s="83"/>
      <c r="B51" s="83"/>
      <c r="C51" s="64"/>
      <c r="D51" s="67" t="s">
        <v>265</v>
      </c>
      <c r="E51" s="86"/>
      <c r="F51" s="61" t="s">
        <v>264</v>
      </c>
      <c r="G51" s="94"/>
      <c r="H51" s="62">
        <v>1</v>
      </c>
      <c r="I51" s="80"/>
      <c r="J51" s="83"/>
    </row>
    <row r="52" spans="1:10" ht="20.45" customHeight="1" x14ac:dyDescent="0.2">
      <c r="A52" s="17"/>
      <c r="B52" s="17"/>
      <c r="C52" s="17"/>
      <c r="D52" s="20"/>
      <c r="E52" s="18"/>
      <c r="F52" s="89"/>
      <c r="G52" s="19"/>
      <c r="H52" s="15"/>
      <c r="J52" s="36"/>
    </row>
  </sheetData>
  <phoneticPr fontId="5" type="noConversion"/>
  <pageMargins left="0.39370078740157483" right="0.39370078740157483" top="0.78740157480314965" bottom="0.78740157480314965" header="0.39370078740157483" footer="0.39370078740157483"/>
  <pageSetup paperSize="9" scale="74" fitToHeight="0" orientation="landscape" r:id="rId1"/>
  <headerFooter alignWithMargins="0">
    <oddFooter>&amp;L          &amp;"仿宋,常规"&amp;16签名：&amp;R&amp;"宋体,常规"第&amp;"Arial,常规" &amp;P &amp;"宋体,常规"页，共&amp;"Arial,常规" &amp;N &amp;"宋体,常规"页</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7</vt:i4>
      </vt:variant>
      <vt:variant>
        <vt:lpstr>命名范围</vt:lpstr>
      </vt:variant>
      <vt:variant>
        <vt:i4>4</vt:i4>
      </vt:variant>
    </vt:vector>
  </HeadingPairs>
  <TitlesOfParts>
    <vt:vector size="11" baseType="lpstr">
      <vt:lpstr>评分表</vt:lpstr>
      <vt:lpstr>封面</vt:lpstr>
      <vt:lpstr>模块A</vt:lpstr>
      <vt:lpstr>模块B</vt:lpstr>
      <vt:lpstr>模块C</vt:lpstr>
      <vt:lpstr>模块D</vt:lpstr>
      <vt:lpstr>模块E</vt:lpstr>
      <vt:lpstr>模块B!Print_Titles</vt:lpstr>
      <vt:lpstr>模块C!Print_Titles</vt:lpstr>
      <vt:lpstr>模块D!Print_Titles</vt:lpstr>
      <vt:lpstr>模块E!Print_Titles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butterfly</dc:creator>
  <cp:lastModifiedBy>newland</cp:lastModifiedBy>
  <cp:lastPrinted>2021-10-27T01:11:27Z</cp:lastPrinted>
  <dcterms:created xsi:type="dcterms:W3CDTF">2018-06-06T03:02:00Z</dcterms:created>
  <dcterms:modified xsi:type="dcterms:W3CDTF">2021-12-01T19:47:41Z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2052-11.1.0.9739</vt:lpwstr>
  </property>
  <property fmtid="{D5CDD505-2E9C-101B-9397-08002B2CF9AE}" pid="3" name="KSORubyTemplateID">
    <vt:lpwstr>20</vt:lpwstr>
  </property>
</Properties>
</file>